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Лист1" sheetId="9" r:id="rId9"/>
    <sheet name="Лист2" sheetId="10" r:id="rId10"/>
    <sheet name="Лист3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<sst xmlns="http://schemas.openxmlformats.org/spreadsheetml/2006/main" count="293" uniqueCount="103">
  <si>
    <t xml:space="preserve">Приложение № 1 к Программе </t>
  </si>
  <si>
    <t>Подпрограмма 1. «Развитие дошкольного образования детей»</t>
  </si>
  <si>
    <t xml:space="preserve">Главный распорядитель бюджетных средств: </t>
  </si>
  <si>
    <t>Комитет финансов администрации МО "Всеволожский муниципальный район" Ленинградской области</t>
  </si>
  <si>
    <t>Комитет по образованию администрации МО "Всеволожский муниципальный район" Ленинградской области</t>
  </si>
  <si>
    <t xml:space="preserve">Проектное финансирование мероприятий подпрограммы 
и основные направления расходования средств
</t>
  </si>
  <si>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</si>
  <si>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</si>
  <si>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</si>
  <si>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</si>
  <si>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</si>
  <si>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</si>
  <si>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</si>
  <si>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</si>
  <si>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</si>
  <si>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</si>
  <si>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Реализация общеобразовательной программы дошкольного образования</t>
  </si>
  <si>
    <t>Содержание муниципального имущества учреждений дошкольного образования</t>
  </si>
  <si>
    <t>Обеспечение выплат компенсации части родительской платы за содержание детей в дошкольных учреждениях</t>
  </si>
  <si>
    <t>Строительство и реконструкция объектов для организации дошкольного образования, в том числе:</t>
  </si>
  <si>
    <t>детский сад на 140 мест г.Сертолово мкр Черная Речка</t>
  </si>
  <si>
    <t>детский сад на 210 мест д.Новое Девяткино</t>
  </si>
  <si>
    <t>детский сад на 160 мест г.Всеволожск, ул.Героев</t>
  </si>
  <si>
    <t>детский сад на 220 мест п.им.Свердлова</t>
  </si>
  <si>
    <t>детский сад на 220 мест п.Янино</t>
  </si>
  <si>
    <t>детский сад на 220 мест п.Кузьмоловский</t>
  </si>
  <si>
    <t>детский сад на 220 мест п.Разметелево</t>
  </si>
  <si>
    <t>помещение для детского сада п.Бугры</t>
  </si>
  <si>
    <t>ИТОГО</t>
  </si>
  <si>
    <t>Приложение № 2 к Программе</t>
  </si>
  <si>
    <t>Подпрограмма 2.  «Развитие начального общего, основного общего и среднего общего образования детей, подростков и молодежи»</t>
  </si>
  <si>
    <t>Главный распорядитель бюджетных средств:</t>
  </si>
  <si>
    <t>средства муниципаль-ного бюджета</t>
  </si>
  <si>
    <t>Реализация программ начального общего, основного общего, среднего общего образования</t>
  </si>
  <si>
    <t>Содержание муниципального имущества общеобразовательных учреждений</t>
  </si>
  <si>
    <t>Укрепление материально-технической базы общеобразовательных учреждений</t>
  </si>
  <si>
    <t>Оказание психолого-педагогической и медико - социальной помощи детям, испытывающим трудности в усвоении образовательных программ</t>
  </si>
  <si>
    <t>Выплата вознаграждения за выполнение функций классного руководителя</t>
  </si>
  <si>
    <t>Организация бесплатного питания обучающихся общеобразовательных учреждений из социально-незащищенных семей, предоставление молока обучающимся начальных классов общеобразовательных учреждений</t>
  </si>
  <si>
    <t>Строительство и реконструкция объектов для организации общего образования, в том числе:</t>
  </si>
  <si>
    <t>средняя общеобразовательная школа  на 600 мест г.Сертолово</t>
  </si>
  <si>
    <t>здание раздевалок МОУ "СОШ № 2" г.Всеволожска</t>
  </si>
  <si>
    <t>Приложение № 3 к Программе</t>
  </si>
  <si>
    <t>Подпрограмма 3.  «Развитие дополнительного образования детей, подростков и молодежи»</t>
  </si>
  <si>
    <t>Администрация МО "Всеволожский муниципальный район" Ленинградской области,</t>
  </si>
  <si>
    <t xml:space="preserve">Проектное финансирование мероприятий подпрограммы </t>
  </si>
  <si>
    <t>Реализация программ дополнительного  образования</t>
  </si>
  <si>
    <t>Содержание муниципального имущества учреждений дополнительного образования</t>
  </si>
  <si>
    <t>Укрепление материально-технической базы учреждений дополнительного образования</t>
  </si>
  <si>
    <t>Развитие системы дополнительного образования, развитие электронного и дистанционного обучения</t>
  </si>
  <si>
    <t xml:space="preserve">Приложение № 4 к Программе </t>
  </si>
  <si>
    <t xml:space="preserve">Подпрограмма 4.  «Поддержка талантливой молодежи»     
</t>
  </si>
  <si>
    <t>Организация праздника «Парад звезд» - чествование победителей и призеров олимпиад, конкурсов, смотров, соревнований.</t>
  </si>
  <si>
    <t>Чествование золотых и серебряных медалистов</t>
  </si>
  <si>
    <t>Организация участия талантливых детей в олимпиадах, конкурсах, смотрах, концертах и т.д.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</si>
  <si>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 и т.д.</t>
  </si>
  <si>
    <t>Организация и проведение муниципального этапа Всероссийской олимпиады школьников. Участие в региональном и заключительном этапах олимпиады</t>
  </si>
  <si>
    <t>Стипендии Главы администрации муниципального образования</t>
  </si>
  <si>
    <t xml:space="preserve">Приложение № 5 к Программе </t>
  </si>
  <si>
    <t>Подпрограмма 5.   «Развитие молодежной политики»</t>
  </si>
  <si>
    <t>Администрация МО "Всеволожский муниципальный район" Ленинградской области</t>
  </si>
  <si>
    <t xml:space="preserve">Проектное финансирование мероприятий подпрограммы 
</t>
  </si>
  <si>
    <t xml:space="preserve">Организация и проведение  молодежных мероприятий </t>
  </si>
  <si>
    <t>Участие молодежных делегаций в областных, всероссийских и международных мероприятиях</t>
  </si>
  <si>
    <t>Приложение № 6 к Программе</t>
  </si>
  <si>
    <t xml:space="preserve">Подпрограмма 6.   «Развитие системы отдыха, оздоровления, занятости детей, подростков и молодежи»     
</t>
  </si>
  <si>
    <t>Организация отдыха и оздоровления детей и подростков в загородных стационарных лагерях</t>
  </si>
  <si>
    <t>Содержание муниципального имущества  учреждений дополнительного образования оздоровительно-образовательной направленности</t>
  </si>
  <si>
    <t>Организация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</t>
  </si>
  <si>
    <t>Организация работы трудовых бригад</t>
  </si>
  <si>
    <t>Организация и проведение учебно-тренировочных сборов и выездных лагерей</t>
  </si>
  <si>
    <t>Укрепление материально-технической базы учреждений по организации отдыха, оздоровления и занятости детей, подростков и молодежи</t>
  </si>
  <si>
    <t>Приложение № 7 к Программе</t>
  </si>
  <si>
    <t xml:space="preserve">Подпрограмма 7.   «Развитие кадрового потенциала системы образования»     
</t>
  </si>
  <si>
    <t>Комитет финансов  администрации МО "Всеволожский муниципальный район" Ленинградской области</t>
  </si>
  <si>
    <t>Создание и организация системы сопровождения молодых специалистов</t>
  </si>
  <si>
    <t>Организация работы по пропаганде педагогической профессии</t>
  </si>
  <si>
    <t>Организация и проведение профессиональных конкурсов педагогического мастерства</t>
  </si>
  <si>
    <t>Поощрение лучших работников системы образования</t>
  </si>
  <si>
    <t>Обеспечение подготовки, переподготовки и повышения квалификации педагогических и руководящих работников</t>
  </si>
  <si>
    <t>Охрана здоровья участников образовательного процесса</t>
  </si>
  <si>
    <t>Приложение № 8 к Программе</t>
  </si>
  <si>
    <t xml:space="preserve">Подпрограмма 8.   «Обеспечение реализации Программы»     
</t>
  </si>
  <si>
    <t>Методическое обеспечение реализации Программы</t>
  </si>
  <si>
    <t>Организация финансово-бюджетного планирования, финансирования, учета и отчетности по обеспечению реализации Программы</t>
  </si>
  <si>
    <t>Укрепление материально-технической базы учреждений дошкольного образования</t>
  </si>
  <si>
    <t>детский сад на 100 мест г.Всеволожск, ул.Балашова</t>
  </si>
  <si>
    <t>Строительство и капитальный ремонт плоскостных спортивных сооружений и стадионов</t>
  </si>
  <si>
    <t>средняя общеобразовательная школа  на 600 мест с.Павлово</t>
  </si>
  <si>
    <t>Детский оздоровительно-образовательный (профильный) центр "Островки"</t>
  </si>
  <si>
    <t>Выделение жилья для работников</t>
  </si>
  <si>
    <t>от _______________ № ________</t>
  </si>
  <si>
    <t>помещение для детского сада г.Всеволожск, Колтушский 24, 1-ый этаж жилого дома</t>
  </si>
  <si>
    <t xml:space="preserve">к постановлению администрации </t>
  </si>
  <si>
    <t>Приложение 3</t>
  </si>
  <si>
    <t>к постановлению администрации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</si>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</sst>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9" fillId="0" borderId="0" xfId="53" applyFont="1" applyAlignment="1">
      <alignment/>
      <protection/>
    </xf>
    <xf numFmtId="0" fontId="20" fillId="0" borderId="0" xfId="55" applyFont="1">
      <alignment/>
      <protection/>
    </xf>
    <xf numFmtId="0" fontId="19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3" fillId="0" borderId="0" xfId="55" applyFont="1">
      <alignment/>
      <protection/>
    </xf>
    <xf numFmtId="0" fontId="24" fillId="0" borderId="0" xfId="53" applyFont="1" applyAlignment="1">
      <alignment/>
      <protection/>
    </xf>
    <xf numFmtId="0" fontId="24" fillId="0" borderId="0" xfId="53" applyFont="1" applyAlignment="1">
      <alignment horizontal="left"/>
      <protection/>
    </xf>
    <xf numFmtId="0" fontId="19" fillId="0" borderId="10" xfId="53" applyFont="1" applyBorder="1" applyAlignment="1">
      <alignment wrapText="1"/>
      <protection/>
    </xf>
    <xf numFmtId="0" fontId="19" fillId="0" borderId="10" xfId="53" applyFont="1" applyBorder="1" applyAlignment="1">
      <alignment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top" wrapText="1"/>
      <protection/>
    </xf>
    <xf numFmtId="3" fontId="22" fillId="0" borderId="11" xfId="53" applyNumberFormat="1" applyFont="1" applyBorder="1">
      <alignment/>
      <protection/>
    </xf>
    <xf numFmtId="3" fontId="19" fillId="0" borderId="11" xfId="53" applyNumberFormat="1" applyFont="1" applyBorder="1">
      <alignment/>
      <protection/>
    </xf>
    <xf numFmtId="0" fontId="24" fillId="0" borderId="11" xfId="53" applyFont="1" applyBorder="1" applyAlignment="1">
      <alignment vertical="top" wrapText="1"/>
      <protection/>
    </xf>
    <xf numFmtId="0" fontId="22" fillId="0" borderId="13" xfId="53" applyFont="1" applyBorder="1" applyAlignment="1">
      <alignment horizontal="center" vertical="top" wrapText="1"/>
      <protection/>
    </xf>
    <xf numFmtId="0" fontId="27" fillId="0" borderId="0" xfId="56" applyFont="1">
      <alignment/>
      <protection/>
    </xf>
    <xf numFmtId="0" fontId="25" fillId="0" borderId="11" xfId="53" applyFont="1" applyBorder="1" applyAlignment="1">
      <alignment vertical="top" wrapText="1"/>
      <protection/>
    </xf>
    <xf numFmtId="0" fontId="19" fillId="0" borderId="11" xfId="53" applyFont="1" applyBorder="1" applyAlignment="1">
      <alignment horizontal="left" vertical="top" wrapText="1" indent="4"/>
      <protection/>
    </xf>
    <xf numFmtId="0" fontId="19" fillId="0" borderId="11" xfId="53" applyFont="1" applyBorder="1" applyAlignment="1">
      <alignment vertical="top" wrapText="1"/>
      <protection/>
    </xf>
    <xf numFmtId="3" fontId="23" fillId="0" borderId="0" xfId="55" applyNumberFormat="1" applyFont="1">
      <alignment/>
      <protection/>
    </xf>
    <xf numFmtId="0" fontId="23" fillId="0" borderId="0" xfId="61" applyFont="1">
      <alignment/>
      <protection/>
    </xf>
    <xf numFmtId="0" fontId="27" fillId="0" borderId="0" xfId="61" applyFont="1" applyAlignment="1">
      <alignment horizontal="left"/>
      <protection/>
    </xf>
    <xf numFmtId="0" fontId="19" fillId="0" borderId="0" xfId="53" applyFont="1" applyAlignment="1">
      <alignment horizontal="left"/>
      <protection/>
    </xf>
    <xf numFmtId="0" fontId="28" fillId="0" borderId="0" xfId="61" applyFont="1">
      <alignment/>
      <protection/>
    </xf>
    <xf numFmtId="0" fontId="22" fillId="0" borderId="11" xfId="53" applyFont="1" applyBorder="1" applyAlignment="1">
      <alignment horizontal="center" vertical="top" wrapText="1"/>
      <protection/>
    </xf>
    <xf numFmtId="3" fontId="22" fillId="0" borderId="14" xfId="53" applyNumberFormat="1" applyFont="1" applyBorder="1">
      <alignment/>
      <protection/>
    </xf>
    <xf numFmtId="0" fontId="19" fillId="0" borderId="13" xfId="53" applyFont="1" applyBorder="1" applyAlignment="1">
      <alignment horizontal="center" vertical="top" wrapText="1"/>
      <protection/>
    </xf>
    <xf numFmtId="3" fontId="19" fillId="0" borderId="14" xfId="53" applyNumberFormat="1" applyFont="1" applyBorder="1">
      <alignment/>
      <protection/>
    </xf>
    <xf numFmtId="0" fontId="29" fillId="0" borderId="0" xfId="61" applyFont="1">
      <alignment/>
      <protection/>
    </xf>
    <xf numFmtId="0" fontId="24" fillId="0" borderId="13" xfId="53" applyFont="1" applyBorder="1" applyAlignment="1">
      <alignment horizontal="left" vertical="top" wrapText="1" indent="4"/>
      <protection/>
    </xf>
    <xf numFmtId="0" fontId="24" fillId="0" borderId="13" xfId="53" applyFont="1" applyBorder="1" applyAlignment="1">
      <alignment vertical="top" wrapText="1"/>
      <protection/>
    </xf>
    <xf numFmtId="0" fontId="23" fillId="0" borderId="0" xfId="57" applyFont="1">
      <alignment/>
      <protection/>
    </xf>
    <xf numFmtId="0" fontId="24" fillId="0" borderId="0" xfId="53" applyFont="1">
      <alignment/>
      <protection/>
    </xf>
    <xf numFmtId="0" fontId="27" fillId="0" borderId="0" xfId="57" applyFont="1">
      <alignment/>
      <protection/>
    </xf>
    <xf numFmtId="0" fontId="23" fillId="0" borderId="0" xfId="56" applyFont="1">
      <alignment/>
      <protection/>
    </xf>
    <xf numFmtId="0" fontId="25" fillId="0" borderId="0" xfId="53" applyFont="1" applyAlignment="1">
      <alignment horizontal="center"/>
      <protection/>
    </xf>
    <xf numFmtId="0" fontId="25" fillId="0" borderId="0" xfId="53" applyFont="1">
      <alignment/>
      <protection/>
    </xf>
    <xf numFmtId="0" fontId="24" fillId="0" borderId="10" xfId="53" applyFont="1" applyBorder="1" applyAlignment="1">
      <alignment/>
      <protection/>
    </xf>
    <xf numFmtId="0" fontId="28" fillId="0" borderId="0" xfId="57" applyFont="1">
      <alignment/>
      <protection/>
    </xf>
    <xf numFmtId="0" fontId="19" fillId="0" borderId="13" xfId="53" applyFont="1" applyBorder="1" applyAlignment="1">
      <alignment horizontal="left" vertical="top" wrapText="1" indent="4"/>
      <protection/>
    </xf>
    <xf numFmtId="0" fontId="20" fillId="0" borderId="0" xfId="56" applyFont="1">
      <alignment/>
      <protection/>
    </xf>
    <xf numFmtId="0" fontId="2" fillId="0" borderId="0" xfId="56">
      <alignment/>
      <protection/>
    </xf>
    <xf numFmtId="0" fontId="22" fillId="0" borderId="15" xfId="53" applyFont="1" applyBorder="1" applyAlignment="1">
      <alignment horizontal="center" vertical="top" wrapText="1"/>
      <protection/>
    </xf>
    <xf numFmtId="0" fontId="31" fillId="0" borderId="0" xfId="56" applyFont="1">
      <alignment/>
      <protection/>
    </xf>
    <xf numFmtId="0" fontId="19" fillId="0" borderId="16" xfId="53" applyFont="1" applyBorder="1" applyAlignment="1">
      <alignment horizontal="left" vertical="top" wrapText="1" indent="4"/>
      <protection/>
    </xf>
    <xf numFmtId="0" fontId="23" fillId="0" borderId="0" xfId="58" applyFont="1">
      <alignment/>
      <protection/>
    </xf>
    <xf numFmtId="0" fontId="20" fillId="0" borderId="0" xfId="58" applyFont="1" applyAlignment="1">
      <alignment horizontal="center" wrapText="1"/>
      <protection/>
    </xf>
    <xf numFmtId="0" fontId="20" fillId="0" borderId="0" xfId="58" applyFont="1" applyAlignment="1">
      <alignment horizontal="center"/>
      <protection/>
    </xf>
    <xf numFmtId="0" fontId="27" fillId="0" borderId="0" xfId="58" applyFont="1">
      <alignment/>
      <protection/>
    </xf>
    <xf numFmtId="0" fontId="20" fillId="0" borderId="0" xfId="58" applyFont="1">
      <alignment/>
      <protection/>
    </xf>
    <xf numFmtId="0" fontId="2" fillId="0" borderId="0" xfId="58">
      <alignment/>
      <protection/>
    </xf>
    <xf numFmtId="3" fontId="22" fillId="0" borderId="14" xfId="58" applyNumberFormat="1" applyFont="1" applyBorder="1">
      <alignment/>
      <protection/>
    </xf>
    <xf numFmtId="3" fontId="22" fillId="0" borderId="11" xfId="58" applyNumberFormat="1" applyFont="1" applyBorder="1">
      <alignment/>
      <protection/>
    </xf>
    <xf numFmtId="0" fontId="20" fillId="0" borderId="0" xfId="59" applyFont="1">
      <alignment/>
      <protection/>
    </xf>
    <xf numFmtId="3" fontId="19" fillId="0" borderId="11" xfId="58" applyNumberFormat="1" applyFont="1" applyBorder="1">
      <alignment/>
      <protection/>
    </xf>
    <xf numFmtId="0" fontId="31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0" fontId="20" fillId="0" borderId="0" xfId="54" applyFont="1" applyAlignment="1">
      <alignment horizontal="center" wrapText="1"/>
      <protection/>
    </xf>
    <xf numFmtId="0" fontId="32" fillId="0" borderId="0" xfId="59" applyFont="1">
      <alignment/>
      <protection/>
    </xf>
    <xf numFmtId="0" fontId="28" fillId="0" borderId="0" xfId="59" applyFont="1">
      <alignment/>
      <protection/>
    </xf>
    <xf numFmtId="0" fontId="23" fillId="0" borderId="0" xfId="59" applyFont="1">
      <alignment/>
      <protection/>
    </xf>
    <xf numFmtId="3" fontId="28" fillId="0" borderId="0" xfId="59" applyNumberFormat="1" applyFont="1">
      <alignment/>
      <protection/>
    </xf>
    <xf numFmtId="0" fontId="20" fillId="0" borderId="0" xfId="60" applyFont="1">
      <alignment/>
      <protection/>
    </xf>
    <xf numFmtId="0" fontId="32" fillId="0" borderId="0" xfId="60" applyFont="1">
      <alignment/>
      <protection/>
    </xf>
    <xf numFmtId="0" fontId="28" fillId="0" borderId="0" xfId="60" applyFont="1">
      <alignment/>
      <protection/>
    </xf>
    <xf numFmtId="3" fontId="22" fillId="0" borderId="11" xfId="60" applyNumberFormat="1" applyFont="1" applyBorder="1">
      <alignment/>
      <protection/>
    </xf>
    <xf numFmtId="0" fontId="23" fillId="0" borderId="0" xfId="60" applyFont="1">
      <alignment/>
      <protection/>
    </xf>
    <xf numFmtId="0" fontId="22" fillId="0" borderId="16" xfId="53" applyFont="1" applyBorder="1" applyAlignment="1">
      <alignment horizontal="center" vertical="top" wrapText="1"/>
      <protection/>
    </xf>
    <xf numFmtId="3" fontId="28" fillId="0" borderId="0" xfId="60" applyNumberFormat="1" applyFont="1">
      <alignment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horizontal="center"/>
      <protection/>
    </xf>
    <xf numFmtId="0" fontId="32" fillId="0" borderId="0" xfId="54" applyFont="1">
      <alignment/>
      <protection/>
    </xf>
    <xf numFmtId="0" fontId="28" fillId="0" borderId="0" xfId="54" applyFont="1">
      <alignment/>
      <protection/>
    </xf>
    <xf numFmtId="3" fontId="22" fillId="0" borderId="11" xfId="54" applyNumberFormat="1" applyFont="1" applyBorder="1">
      <alignment/>
      <protection/>
    </xf>
    <xf numFmtId="0" fontId="23" fillId="0" borderId="0" xfId="54" applyFont="1">
      <alignment/>
      <protection/>
    </xf>
    <xf numFmtId="3" fontId="28" fillId="0" borderId="0" xfId="54" applyNumberFormat="1" applyFont="1">
      <alignment/>
      <protection/>
    </xf>
    <xf numFmtId="3" fontId="19" fillId="0" borderId="12" xfId="53" applyNumberFormat="1" applyFont="1" applyBorder="1">
      <alignment/>
      <protection/>
    </xf>
    <xf numFmtId="3" fontId="19" fillId="0" borderId="13" xfId="53" applyNumberFormat="1" applyFont="1" applyBorder="1">
      <alignment/>
      <protection/>
    </xf>
    <xf numFmtId="0" fontId="25" fillId="0" borderId="13" xfId="53" applyFont="1" applyBorder="1" applyAlignment="1">
      <alignment vertical="top" wrapText="1"/>
      <protection/>
    </xf>
    <xf numFmtId="0" fontId="24" fillId="0" borderId="11" xfId="58" applyFont="1" applyBorder="1" applyAlignment="1">
      <alignment vertical="top" wrapText="1"/>
      <protection/>
    </xf>
    <xf numFmtId="0" fontId="24" fillId="0" borderId="11" xfId="53" applyFont="1" applyFill="1" applyBorder="1" applyAlignment="1">
      <alignment vertical="top" wrapText="1"/>
      <protection/>
    </xf>
    <xf numFmtId="3" fontId="22" fillId="0" borderId="11" xfId="53" applyNumberFormat="1" applyFont="1" applyFill="1" applyBorder="1">
      <alignment/>
      <protection/>
    </xf>
    <xf numFmtId="3" fontId="22" fillId="0" borderId="14" xfId="53" applyNumberFormat="1" applyFont="1" applyFill="1" applyBorder="1">
      <alignment/>
      <protection/>
    </xf>
    <xf numFmtId="0" fontId="33" fillId="0" borderId="0" xfId="55" applyFont="1">
      <alignment/>
      <protection/>
    </xf>
    <xf numFmtId="0" fontId="22" fillId="0" borderId="12" xfId="53" applyFont="1" applyBorder="1" applyAlignment="1">
      <alignment horizontal="center" vertical="top" wrapText="1"/>
      <protection/>
    </xf>
    <xf numFmtId="0" fontId="22" fillId="0" borderId="17" xfId="53" applyFont="1" applyBorder="1" applyAlignment="1">
      <alignment horizontal="center" vertical="top" wrapText="1"/>
      <protection/>
    </xf>
    <xf numFmtId="0" fontId="22" fillId="0" borderId="13" xfId="53" applyFont="1" applyBorder="1" applyAlignment="1">
      <alignment horizontal="center" vertical="top" wrapText="1"/>
      <protection/>
    </xf>
    <xf numFmtId="0" fontId="24" fillId="0" borderId="0" xfId="53" applyFont="1" applyAlignment="1">
      <alignment horizontal="left"/>
      <protection/>
    </xf>
    <xf numFmtId="0" fontId="33" fillId="0" borderId="0" xfId="55" applyFont="1" applyAlignment="1">
      <alignment horizontal="right"/>
      <protection/>
    </xf>
    <xf numFmtId="3" fontId="22" fillId="0" borderId="12" xfId="53" applyNumberFormat="1" applyFont="1" applyBorder="1" applyAlignment="1">
      <alignment horizontal="right"/>
      <protection/>
    </xf>
    <xf numFmtId="3" fontId="22" fillId="0" borderId="13" xfId="53" applyNumberFormat="1" applyFont="1" applyBorder="1" applyAlignment="1">
      <alignment horizontal="right"/>
      <protection/>
    </xf>
    <xf numFmtId="3" fontId="22" fillId="0" borderId="12" xfId="53" applyNumberFormat="1" applyFont="1" applyBorder="1" applyAlignment="1">
      <alignment/>
      <protection/>
    </xf>
    <xf numFmtId="3" fontId="22" fillId="0" borderId="13" xfId="53" applyNumberFormat="1" applyFont="1" applyBorder="1" applyAlignment="1">
      <alignment/>
      <protection/>
    </xf>
    <xf numFmtId="3" fontId="22" fillId="0" borderId="15" xfId="53" applyNumberFormat="1" applyFont="1" applyBorder="1" applyAlignment="1">
      <alignment horizontal="right"/>
      <protection/>
    </xf>
    <xf numFmtId="3" fontId="22" fillId="0" borderId="11" xfId="53" applyNumberFormat="1" applyFont="1" applyBorder="1" applyAlignment="1">
      <alignment horizontal="right"/>
      <protection/>
    </xf>
    <xf numFmtId="3" fontId="22" fillId="0" borderId="11" xfId="53" applyNumberFormat="1" applyFont="1" applyBorder="1" applyAlignment="1">
      <alignment/>
      <protection/>
    </xf>
    <xf numFmtId="0" fontId="24" fillId="0" borderId="12" xfId="53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left" vertical="top" wrapText="1"/>
      <protection/>
    </xf>
    <xf numFmtId="0" fontId="19" fillId="0" borderId="0" xfId="53" applyFont="1" applyAlignment="1">
      <alignment horizontal="right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1" fillId="0" borderId="0" xfId="53" applyFont="1" applyAlignment="1">
      <alignment horizontal="center"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1" xfId="53" applyFont="1" applyBorder="1" applyAlignment="1">
      <alignment horizontal="center"/>
      <protection/>
    </xf>
    <xf numFmtId="3" fontId="22" fillId="0" borderId="18" xfId="53" applyNumberFormat="1" applyFont="1" applyBorder="1" applyAlignment="1">
      <alignment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 wrapText="1"/>
      <protection/>
    </xf>
    <xf numFmtId="0" fontId="19" fillId="0" borderId="0" xfId="53" applyFont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top" wrapText="1"/>
      <protection/>
    </xf>
    <xf numFmtId="0" fontId="20" fillId="0" borderId="0" xfId="56" applyFont="1" applyAlignment="1">
      <alignment horizontal="right"/>
      <protection/>
    </xf>
    <xf numFmtId="0" fontId="30" fillId="0" borderId="0" xfId="56" applyFont="1" applyAlignment="1">
      <alignment horizontal="center" wrapText="1"/>
      <protection/>
    </xf>
    <xf numFmtId="0" fontId="20" fillId="0" borderId="0" xfId="58" applyFont="1" applyAlignment="1">
      <alignment horizontal="right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30" fillId="0" borderId="0" xfId="58" applyFont="1" applyAlignment="1">
      <alignment horizontal="center" wrapText="1"/>
      <protection/>
    </xf>
    <xf numFmtId="0" fontId="20" fillId="0" borderId="0" xfId="59" applyFont="1" applyAlignment="1">
      <alignment horizontal="right"/>
      <protection/>
    </xf>
    <xf numFmtId="0" fontId="30" fillId="0" borderId="0" xfId="59" applyFont="1" applyAlignment="1">
      <alignment horizontal="center" wrapText="1"/>
      <protection/>
    </xf>
    <xf numFmtId="0" fontId="20" fillId="0" borderId="0" xfId="60" applyFont="1" applyAlignment="1">
      <alignment horizontal="right"/>
      <protection/>
    </xf>
    <xf numFmtId="0" fontId="30" fillId="0" borderId="0" xfId="60" applyFont="1" applyAlignment="1">
      <alignment horizontal="center" wrapText="1"/>
      <protection/>
    </xf>
    <xf numFmtId="0" fontId="20" fillId="0" borderId="0" xfId="54" applyFont="1" applyAlignment="1">
      <alignment horizontal="right"/>
      <protection/>
    </xf>
    <xf numFmtId="0" fontId="20" fillId="0" borderId="0" xfId="54" applyFont="1" applyAlignment="1">
      <alignment horizontal="left" wrapText="1"/>
      <protection/>
    </xf>
    <xf numFmtId="0" fontId="22" fillId="0" borderId="13" xfId="53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acpmwwzslk ijxaiakuthmhsxzjwycj 8 jdmzpivpbhzjrwkzxvuqcg yuexeawgkfkxeagaphho rylbyiwtzzaxueuyeq" xfId="54"/>
    <cellStyle name="Обычный_eykmvoqubz ubeomyvtlsxfqsdmalpu 1 tttdgoswiuvdwasj yncjgapwtsiudxowqhaxwt tfnpijpbsoovyuwnrpfzjj (1)" xfId="55"/>
    <cellStyle name="Обычный_ipaskrstno fleivxewuzqljgbpjblp 4 qtfrlpidjwrohwxcuc zobpzlvaaebmurfajrqsuz omowjmzdoyrqnrbi (1)" xfId="56"/>
    <cellStyle name="Обычный_jttgyqkamm ogrzvzpqcfjrdagmwyqk 3 hzeagcrrceeqkvqf vfwylfppfwbbusmcsqdytuqwzumjqd pmjlkuqzjvvlxqdktvawuu rkqqfdzvgp" xfId="57"/>
    <cellStyle name="Обычный_rcntoiltju lzmgzbsoxcbwfquxgioh 5 rgkeaynlsxgdxtjx vclsempkdjhjswrjdboe abpszwwwqgtlifdn" xfId="58"/>
    <cellStyle name="Обычный_styvcgeucw dgxskxtaqtxnpntjycoc 6 pgvncytgtwcxcapn yjnpclcsyvcxxq anxvaauugnqj, ltkahjkvyngagevictzcgwyg..." xfId="59"/>
    <cellStyle name="Обычный_xsbegrorly sshdofqugwzbfbveebbc 7  iyujcbbqsmolfwot cfoicnkhpfltgmvokq ynrzdklswrollrqzztnk" xfId="60"/>
    <cellStyle name="Обычный_xxgofglbzf gnupwkqpzflxahlrwrrg 2 aoegcjnnkmtrznhw yxmxdx. vdeguaxlhyal, fdusqf. .fj xexebwboteloipvc qsoxrpjwsdoj (1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kchip\AppData\Local\Temp\Rar$DIa0.162\14_11_13_&#1057;&#1086;&#1074;&#1088;&#1077;&#1084;&#1077;&#1085;&#1085;&#1086;&#1077;%20&#1086;&#1073;&#1088;&#1072;&#1079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Бюджет2014"/>
      <sheetName val="Лист2"/>
      <sheetName val="Прилож1"/>
      <sheetName val="Прилож2"/>
      <sheetName val="Прилож3"/>
      <sheetName val="Прилож4"/>
      <sheetName val="Прилож5"/>
      <sheetName val="Прилож6"/>
      <sheetName val="Прилож7"/>
      <sheetName val="Прилож8"/>
      <sheetName val="СВОД"/>
    </sheetNames>
    <sheetDataSet>
      <sheetData sheetId="0">
        <row r="59">
          <cell r="J59">
            <v>0</v>
          </cell>
          <cell r="M59">
            <v>0</v>
          </cell>
          <cell r="T59">
            <v>0</v>
          </cell>
        </row>
        <row r="60">
          <cell r="J60">
            <v>0</v>
          </cell>
          <cell r="M60">
            <v>0</v>
          </cell>
          <cell r="T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C1">
      <selection activeCell="D5" sqref="D5"/>
    </sheetView>
  </sheetViews>
  <sheetFormatPr defaultColWidth="9.00390625" defaultRowHeight="12.75"/>
  <cols>
    <col min="1" max="1" width="5.125" style="7" customWidth="1"/>
    <col min="2" max="2" width="66.125" style="7" customWidth="1"/>
    <col min="3" max="3" width="13.75390625" style="7" customWidth="1"/>
    <col min="4" max="4" width="14.875" style="7" customWidth="1"/>
    <col min="5" max="5" width="15.625" style="7" customWidth="1"/>
    <col min="6" max="6" width="13.625" style="7" bestFit="1" customWidth="1"/>
    <col min="7" max="7" width="15.00390625" style="7" customWidth="1"/>
    <col min="8" max="8" width="13.00390625" style="7" customWidth="1"/>
    <col min="9" max="9" width="15.125" style="7" customWidth="1"/>
    <col min="10" max="10" width="14.375" style="7" customWidth="1"/>
    <col min="11" max="11" width="13.625" style="7" bestFit="1" customWidth="1"/>
    <col min="12" max="12" width="14.75390625" style="7" customWidth="1"/>
    <col min="13" max="13" width="13.25390625" style="7" customWidth="1"/>
    <col min="14" max="14" width="15.625" style="7" bestFit="1" customWidth="1"/>
    <col min="15" max="16" width="13.625" style="7" bestFit="1" customWidth="1"/>
    <col min="17" max="17" width="14.875" style="7" customWidth="1"/>
    <col min="18" max="16384" width="9.125" style="7" customWidth="1"/>
  </cols>
  <sheetData>
    <row r="1" spans="5:7" ht="15.75">
      <c r="E1" s="92" t="s">
        <v>102</v>
      </c>
      <c r="F1" s="92"/>
      <c r="G1" s="92"/>
    </row>
    <row r="2" spans="5:7" s="87" customFormat="1" ht="15.75">
      <c r="E2" s="92" t="s">
        <v>93</v>
      </c>
      <c r="F2" s="92"/>
      <c r="G2" s="92"/>
    </row>
    <row r="3" spans="5:7" s="87" customFormat="1" ht="6" customHeight="1">
      <c r="E3" s="92"/>
      <c r="F3" s="92"/>
      <c r="G3" s="92"/>
    </row>
    <row r="4" spans="5:7" s="87" customFormat="1" ht="15.75">
      <c r="E4" s="92" t="s">
        <v>91</v>
      </c>
      <c r="F4" s="92"/>
      <c r="G4" s="92"/>
    </row>
    <row r="5" spans="1:17" s="4" customFormat="1" ht="27" customHeight="1">
      <c r="A5" s="1"/>
      <c r="B5" s="1"/>
      <c r="C5" s="1"/>
      <c r="D5" s="1"/>
      <c r="E5" s="102" t="s">
        <v>0</v>
      </c>
      <c r="F5" s="102"/>
      <c r="G5" s="102"/>
      <c r="H5" s="3"/>
      <c r="I5" s="1"/>
      <c r="J5" s="3"/>
      <c r="K5" s="3"/>
      <c r="L5" s="3"/>
      <c r="M5" s="1"/>
      <c r="N5" s="1"/>
      <c r="O5" s="102"/>
      <c r="P5" s="102"/>
      <c r="Q5" s="102"/>
    </row>
    <row r="6" spans="1:17" s="4" customFormat="1" ht="6" customHeight="1">
      <c r="A6" s="1"/>
      <c r="B6" s="1"/>
      <c r="C6" s="1"/>
      <c r="D6" s="1"/>
      <c r="E6" s="5"/>
      <c r="F6" s="5"/>
      <c r="G6" s="5"/>
      <c r="H6" s="3"/>
      <c r="I6" s="1"/>
      <c r="J6" s="3"/>
      <c r="K6" s="3"/>
      <c r="L6" s="3"/>
      <c r="M6" s="1"/>
      <c r="N6" s="1"/>
      <c r="O6" s="2"/>
      <c r="P6" s="2"/>
      <c r="Q6" s="2"/>
    </row>
    <row r="7" spans="1:17" ht="16.5">
      <c r="A7" s="104" t="s">
        <v>1</v>
      </c>
      <c r="B7" s="104"/>
      <c r="C7" s="104"/>
      <c r="D7" s="104"/>
      <c r="E7" s="104"/>
      <c r="F7" s="104"/>
      <c r="G7" s="104"/>
      <c r="H7" s="3"/>
      <c r="I7" s="3"/>
      <c r="J7" s="3"/>
      <c r="K7" s="6"/>
      <c r="L7" s="6"/>
      <c r="M7" s="6"/>
      <c r="N7" s="6"/>
      <c r="O7" s="6"/>
      <c r="P7" s="6"/>
      <c r="Q7" s="6"/>
    </row>
    <row r="8" spans="1:17" ht="14.25" customHeight="1">
      <c r="A8" s="6"/>
      <c r="B8" s="8" t="s">
        <v>2</v>
      </c>
      <c r="C8" s="8"/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6"/>
      <c r="P8" s="6"/>
      <c r="Q8" s="6"/>
    </row>
    <row r="9" spans="1:17" ht="12.75" customHeight="1">
      <c r="A9" s="6"/>
      <c r="B9" s="91" t="s">
        <v>3</v>
      </c>
      <c r="C9" s="91"/>
      <c r="D9" s="91"/>
      <c r="E9" s="91"/>
      <c r="F9" s="91"/>
      <c r="G9" s="91"/>
      <c r="H9" s="3"/>
      <c r="I9" s="3"/>
      <c r="J9" s="3"/>
      <c r="K9" s="3"/>
      <c r="L9" s="3"/>
      <c r="M9" s="3"/>
      <c r="N9" s="3"/>
      <c r="O9" s="6"/>
      <c r="P9" s="6"/>
      <c r="Q9" s="6"/>
    </row>
    <row r="10" spans="1:17" ht="12" customHeight="1">
      <c r="A10" s="6"/>
      <c r="B10" s="8" t="s">
        <v>4</v>
      </c>
      <c r="C10" s="8"/>
      <c r="D10" s="8"/>
      <c r="E10" s="8"/>
      <c r="F10" s="8"/>
      <c r="G10" s="8"/>
      <c r="H10" s="3"/>
      <c r="I10" s="5"/>
      <c r="J10" s="3"/>
      <c r="K10" s="3"/>
      <c r="L10" s="3"/>
      <c r="M10" s="3"/>
      <c r="N10" s="3"/>
      <c r="O10" s="6"/>
      <c r="P10" s="6"/>
      <c r="Q10" s="6"/>
    </row>
    <row r="11" spans="1:17" ht="15.75" customHeight="1">
      <c r="A11" s="105" t="s">
        <v>5</v>
      </c>
      <c r="B11" s="105"/>
      <c r="C11" s="105"/>
      <c r="D11" s="105"/>
      <c r="E11" s="105"/>
      <c r="F11" s="105"/>
      <c r="G11" s="105"/>
      <c r="H11" s="10"/>
      <c r="I11" s="11"/>
      <c r="J11" s="11"/>
      <c r="K11" s="6"/>
      <c r="L11" s="6"/>
      <c r="M11" s="6"/>
      <c r="N11" s="6"/>
      <c r="O11" s="6"/>
      <c r="P11" s="6"/>
      <c r="Q11" s="6"/>
    </row>
    <row r="12" spans="1:17" ht="15.75">
      <c r="A12" s="103" t="s">
        <v>6</v>
      </c>
      <c r="B12" s="103" t="s">
        <v>7</v>
      </c>
      <c r="C12" s="106" t="s">
        <v>8</v>
      </c>
      <c r="D12" s="106"/>
      <c r="E12" s="106"/>
      <c r="F12" s="106"/>
      <c r="G12" s="106"/>
      <c r="H12" s="106" t="s">
        <v>9</v>
      </c>
      <c r="I12" s="106"/>
      <c r="J12" s="106"/>
      <c r="K12" s="106"/>
      <c r="L12" s="106"/>
      <c r="M12" s="106" t="s">
        <v>10</v>
      </c>
      <c r="N12" s="106"/>
      <c r="O12" s="106"/>
      <c r="P12" s="106"/>
      <c r="Q12" s="106"/>
    </row>
    <row r="13" spans="1:17" ht="53.25" customHeight="1">
      <c r="A13" s="103"/>
      <c r="B13" s="103"/>
      <c r="C13" s="12" t="s">
        <v>11</v>
      </c>
      <c r="D13" s="12" t="s">
        <v>12</v>
      </c>
      <c r="E13" s="12" t="s">
        <v>13</v>
      </c>
      <c r="F13" s="12" t="s">
        <v>14</v>
      </c>
      <c r="G13" s="13" t="s">
        <v>15</v>
      </c>
      <c r="H13" s="12" t="s">
        <v>11</v>
      </c>
      <c r="I13" s="12" t="s">
        <v>12</v>
      </c>
      <c r="J13" s="12" t="s">
        <v>13</v>
      </c>
      <c r="K13" s="12" t="s">
        <v>14</v>
      </c>
      <c r="L13" s="13" t="s">
        <v>15</v>
      </c>
      <c r="M13" s="12" t="s">
        <v>11</v>
      </c>
      <c r="N13" s="12" t="s">
        <v>12</v>
      </c>
      <c r="O13" s="12" t="s">
        <v>13</v>
      </c>
      <c r="P13" s="12" t="s">
        <v>14</v>
      </c>
      <c r="Q13" s="13" t="s">
        <v>15</v>
      </c>
    </row>
    <row r="14" spans="1:17" ht="15.75" customHeight="1">
      <c r="A14" s="14">
        <v>1</v>
      </c>
      <c r="B14" s="17" t="s">
        <v>16</v>
      </c>
      <c r="C14" s="15">
        <v>0</v>
      </c>
      <c r="D14" s="15">
        <v>455187700</v>
      </c>
      <c r="E14" s="15">
        <v>419933700</v>
      </c>
      <c r="F14" s="85">
        <v>118362000</v>
      </c>
      <c r="G14" s="16">
        <f aca="true" t="shared" si="0" ref="G14:G19">SUM(C14:F14)</f>
        <v>993483400</v>
      </c>
      <c r="H14" s="15">
        <v>0</v>
      </c>
      <c r="I14" s="15">
        <v>455187700</v>
      </c>
      <c r="J14" s="15">
        <v>299173000</v>
      </c>
      <c r="K14" s="85">
        <v>118362000</v>
      </c>
      <c r="L14" s="16">
        <f aca="true" t="shared" si="1" ref="L14:L19">SUM(H14:K14)</f>
        <v>872722700</v>
      </c>
      <c r="M14" s="15">
        <v>0</v>
      </c>
      <c r="N14" s="15">
        <v>455187700</v>
      </c>
      <c r="O14" s="15">
        <v>299173000</v>
      </c>
      <c r="P14" s="85">
        <v>118362000</v>
      </c>
      <c r="Q14" s="16">
        <f aca="true" t="shared" si="2" ref="Q14:Q19">SUM(M14:P14)</f>
        <v>872722700</v>
      </c>
    </row>
    <row r="15" spans="1:17" ht="17.25" customHeight="1">
      <c r="A15" s="14">
        <v>2</v>
      </c>
      <c r="B15" s="17" t="s">
        <v>17</v>
      </c>
      <c r="C15" s="15">
        <v>0</v>
      </c>
      <c r="D15" s="15">
        <v>0</v>
      </c>
      <c r="E15" s="15">
        <v>92111700</v>
      </c>
      <c r="F15" s="15">
        <v>0</v>
      </c>
      <c r="G15" s="80">
        <f t="shared" si="0"/>
        <v>92111700</v>
      </c>
      <c r="H15" s="15">
        <v>0</v>
      </c>
      <c r="I15" s="15">
        <v>0</v>
      </c>
      <c r="J15" s="15">
        <v>108459000</v>
      </c>
      <c r="K15" s="15">
        <v>0</v>
      </c>
      <c r="L15" s="16">
        <f t="shared" si="1"/>
        <v>108459000</v>
      </c>
      <c r="M15" s="15">
        <v>0</v>
      </c>
      <c r="N15" s="15">
        <v>0</v>
      </c>
      <c r="O15" s="15">
        <v>108459000</v>
      </c>
      <c r="P15" s="15">
        <v>0</v>
      </c>
      <c r="Q15" s="16">
        <f t="shared" si="2"/>
        <v>108459000</v>
      </c>
    </row>
    <row r="16" spans="1:17" ht="26.25" customHeight="1">
      <c r="A16" s="88">
        <v>3</v>
      </c>
      <c r="B16" s="100" t="s">
        <v>85</v>
      </c>
      <c r="C16" s="93">
        <v>0</v>
      </c>
      <c r="D16" s="95">
        <v>0</v>
      </c>
      <c r="E16" s="99">
        <v>27989900</v>
      </c>
      <c r="F16" s="97">
        <v>0</v>
      </c>
      <c r="G16" s="16">
        <f t="shared" si="0"/>
        <v>27989900</v>
      </c>
      <c r="H16" s="107">
        <v>0</v>
      </c>
      <c r="I16" s="95">
        <v>0</v>
      </c>
      <c r="J16" s="95">
        <v>7580000</v>
      </c>
      <c r="K16" s="95">
        <v>0</v>
      </c>
      <c r="L16" s="16">
        <f t="shared" si="1"/>
        <v>7580000</v>
      </c>
      <c r="M16" s="95">
        <v>0</v>
      </c>
      <c r="N16" s="95"/>
      <c r="O16" s="95">
        <v>7580000</v>
      </c>
      <c r="P16" s="95">
        <v>0</v>
      </c>
      <c r="Q16" s="16">
        <f t="shared" si="2"/>
        <v>7580000</v>
      </c>
    </row>
    <row r="17" spans="1:17" ht="0.75" customHeight="1">
      <c r="A17" s="90"/>
      <c r="B17" s="101"/>
      <c r="C17" s="94"/>
      <c r="D17" s="96"/>
      <c r="E17" s="99"/>
      <c r="F17" s="98"/>
      <c r="G17" s="81">
        <f t="shared" si="0"/>
        <v>0</v>
      </c>
      <c r="H17" s="96"/>
      <c r="I17" s="96"/>
      <c r="J17" s="96"/>
      <c r="K17" s="96"/>
      <c r="L17" s="16">
        <f t="shared" si="1"/>
        <v>0</v>
      </c>
      <c r="M17" s="96"/>
      <c r="N17" s="96"/>
      <c r="O17" s="96"/>
      <c r="P17" s="96"/>
      <c r="Q17" s="16">
        <f t="shared" si="2"/>
        <v>0</v>
      </c>
    </row>
    <row r="18" spans="1:17" ht="27" customHeight="1">
      <c r="A18" s="14">
        <v>4</v>
      </c>
      <c r="B18" s="17" t="s">
        <v>18</v>
      </c>
      <c r="C18" s="15">
        <v>0</v>
      </c>
      <c r="D18" s="15">
        <v>23675000</v>
      </c>
      <c r="E18" s="15">
        <v>0</v>
      </c>
      <c r="F18" s="15">
        <v>0</v>
      </c>
      <c r="G18" s="16">
        <f t="shared" si="0"/>
        <v>23675000</v>
      </c>
      <c r="H18" s="15">
        <v>0</v>
      </c>
      <c r="I18" s="15">
        <v>23675000</v>
      </c>
      <c r="J18" s="15">
        <v>0</v>
      </c>
      <c r="K18" s="15">
        <v>0</v>
      </c>
      <c r="L18" s="16">
        <f t="shared" si="1"/>
        <v>23675000</v>
      </c>
      <c r="M18" s="15">
        <v>0</v>
      </c>
      <c r="N18" s="15">
        <v>23675000</v>
      </c>
      <c r="O18" s="15">
        <v>0</v>
      </c>
      <c r="P18" s="15">
        <v>0</v>
      </c>
      <c r="Q18" s="16">
        <f t="shared" si="2"/>
        <v>23675000</v>
      </c>
    </row>
    <row r="19" spans="1:17" ht="25.5" customHeight="1">
      <c r="A19" s="88">
        <v>5</v>
      </c>
      <c r="B19" s="17" t="s">
        <v>19</v>
      </c>
      <c r="C19" s="15">
        <v>0</v>
      </c>
      <c r="D19" s="15">
        <f>SUM(D20:D29)</f>
        <v>209426900</v>
      </c>
      <c r="E19" s="15">
        <f>SUM(E20:E29)</f>
        <v>217787300</v>
      </c>
      <c r="F19" s="15">
        <v>0</v>
      </c>
      <c r="G19" s="16">
        <f t="shared" si="0"/>
        <v>427214200</v>
      </c>
      <c r="H19" s="15">
        <v>0</v>
      </c>
      <c r="I19" s="15">
        <v>0</v>
      </c>
      <c r="J19" s="15">
        <v>0</v>
      </c>
      <c r="K19" s="15">
        <v>0</v>
      </c>
      <c r="L19" s="16">
        <f t="shared" si="1"/>
        <v>0</v>
      </c>
      <c r="M19" s="15">
        <v>0</v>
      </c>
      <c r="N19" s="15">
        <v>0</v>
      </c>
      <c r="O19" s="15">
        <v>210496900</v>
      </c>
      <c r="P19" s="15">
        <v>0</v>
      </c>
      <c r="Q19" s="16">
        <f t="shared" si="2"/>
        <v>210496900</v>
      </c>
    </row>
    <row r="20" spans="1:17" ht="15.75">
      <c r="A20" s="89"/>
      <c r="B20" s="20" t="s">
        <v>20</v>
      </c>
      <c r="C20" s="15"/>
      <c r="D20" s="15">
        <v>1222900</v>
      </c>
      <c r="E20" s="15">
        <v>16297000</v>
      </c>
      <c r="F20" s="15"/>
      <c r="G20" s="16"/>
      <c r="H20" s="15"/>
      <c r="I20" s="15"/>
      <c r="J20" s="15"/>
      <c r="K20" s="15"/>
      <c r="L20" s="16"/>
      <c r="M20" s="15"/>
      <c r="N20" s="15"/>
      <c r="O20" s="15"/>
      <c r="P20" s="15"/>
      <c r="Q20" s="16"/>
    </row>
    <row r="21" spans="1:17" ht="15.75">
      <c r="A21" s="89"/>
      <c r="B21" s="20" t="s">
        <v>21</v>
      </c>
      <c r="C21" s="15"/>
      <c r="D21" s="15"/>
      <c r="E21" s="15">
        <v>57147000</v>
      </c>
      <c r="F21" s="15"/>
      <c r="G21" s="16"/>
      <c r="H21" s="15"/>
      <c r="I21" s="15"/>
      <c r="J21" s="15"/>
      <c r="K21" s="15"/>
      <c r="L21" s="16"/>
      <c r="M21" s="15"/>
      <c r="N21" s="15"/>
      <c r="O21" s="15"/>
      <c r="P21" s="15"/>
      <c r="Q21" s="16"/>
    </row>
    <row r="22" spans="1:17" ht="15.75">
      <c r="A22" s="89"/>
      <c r="B22" s="20" t="s">
        <v>22</v>
      </c>
      <c r="C22" s="15"/>
      <c r="D22" s="15">
        <v>55237000</v>
      </c>
      <c r="E22" s="15">
        <v>26149000</v>
      </c>
      <c r="F22" s="15"/>
      <c r="G22" s="16"/>
      <c r="H22" s="15"/>
      <c r="I22" s="15"/>
      <c r="J22" s="15"/>
      <c r="K22" s="15"/>
      <c r="L22" s="16"/>
      <c r="M22" s="15"/>
      <c r="N22" s="15"/>
      <c r="O22" s="15"/>
      <c r="P22" s="15"/>
      <c r="Q22" s="16"/>
    </row>
    <row r="23" spans="1:17" ht="15.75">
      <c r="A23" s="89"/>
      <c r="B23" s="20" t="s">
        <v>23</v>
      </c>
      <c r="C23" s="15"/>
      <c r="D23" s="15"/>
      <c r="E23" s="15">
        <v>6151000</v>
      </c>
      <c r="F23" s="15"/>
      <c r="G23" s="16"/>
      <c r="H23" s="15"/>
      <c r="I23" s="15"/>
      <c r="J23" s="15"/>
      <c r="K23" s="15"/>
      <c r="L23" s="16"/>
      <c r="M23" s="15"/>
      <c r="N23" s="15"/>
      <c r="O23" s="15"/>
      <c r="P23" s="15"/>
      <c r="Q23" s="16"/>
    </row>
    <row r="24" spans="1:17" ht="15.75">
      <c r="A24" s="89"/>
      <c r="B24" s="20" t="s">
        <v>24</v>
      </c>
      <c r="C24" s="15"/>
      <c r="D24" s="15">
        <v>50989000</v>
      </c>
      <c r="E24" s="15">
        <v>31131000</v>
      </c>
      <c r="F24" s="15"/>
      <c r="G24" s="16"/>
      <c r="H24" s="15"/>
      <c r="I24" s="15"/>
      <c r="J24" s="15"/>
      <c r="K24" s="15"/>
      <c r="L24" s="16"/>
      <c r="M24" s="15"/>
      <c r="N24" s="15"/>
      <c r="O24" s="15"/>
      <c r="P24" s="15"/>
      <c r="Q24" s="16"/>
    </row>
    <row r="25" spans="1:17" ht="15.75">
      <c r="A25" s="89"/>
      <c r="B25" s="20" t="s">
        <v>25</v>
      </c>
      <c r="C25" s="15"/>
      <c r="D25" s="15">
        <v>50989000</v>
      </c>
      <c r="E25" s="15">
        <v>29081000</v>
      </c>
      <c r="F25" s="15"/>
      <c r="G25" s="16"/>
      <c r="H25" s="15"/>
      <c r="I25" s="15"/>
      <c r="J25" s="15"/>
      <c r="K25" s="15"/>
      <c r="L25" s="16"/>
      <c r="M25" s="15"/>
      <c r="N25" s="15"/>
      <c r="O25" s="15"/>
      <c r="P25" s="15"/>
      <c r="Q25" s="16"/>
    </row>
    <row r="26" spans="1:17" ht="15.75">
      <c r="A26" s="89"/>
      <c r="B26" s="20" t="s">
        <v>26</v>
      </c>
      <c r="C26" s="15"/>
      <c r="D26" s="15">
        <v>50989000</v>
      </c>
      <c r="E26" s="15">
        <v>30378000</v>
      </c>
      <c r="F26" s="15"/>
      <c r="G26" s="16"/>
      <c r="H26" s="15"/>
      <c r="I26" s="15"/>
      <c r="J26" s="15"/>
      <c r="K26" s="15"/>
      <c r="L26" s="16"/>
      <c r="M26" s="15"/>
      <c r="N26" s="15"/>
      <c r="O26" s="15"/>
      <c r="P26" s="15"/>
      <c r="Q26" s="16"/>
    </row>
    <row r="27" spans="1:17" ht="15.75">
      <c r="A27" s="89"/>
      <c r="B27" s="20" t="s">
        <v>86</v>
      </c>
      <c r="C27" s="15"/>
      <c r="D27" s="15"/>
      <c r="E27" s="15">
        <v>532100</v>
      </c>
      <c r="F27" s="15"/>
      <c r="G27" s="16"/>
      <c r="H27" s="15"/>
      <c r="I27" s="15"/>
      <c r="J27" s="15"/>
      <c r="K27" s="15"/>
      <c r="L27" s="16"/>
      <c r="M27" s="15"/>
      <c r="N27" s="15"/>
      <c r="O27" s="15"/>
      <c r="P27" s="15"/>
      <c r="Q27" s="16"/>
    </row>
    <row r="28" spans="1:17" ht="25.5">
      <c r="A28" s="89"/>
      <c r="B28" s="20" t="s">
        <v>92</v>
      </c>
      <c r="C28" s="15"/>
      <c r="D28" s="15"/>
      <c r="E28" s="15">
        <v>10900200</v>
      </c>
      <c r="F28" s="15"/>
      <c r="G28" s="16"/>
      <c r="H28" s="15"/>
      <c r="I28" s="15"/>
      <c r="J28" s="15"/>
      <c r="K28" s="15"/>
      <c r="L28" s="16"/>
      <c r="M28" s="15"/>
      <c r="N28" s="15"/>
      <c r="O28" s="15"/>
      <c r="P28" s="15"/>
      <c r="Q28" s="16"/>
    </row>
    <row r="29" spans="1:17" ht="15.75">
      <c r="A29" s="90"/>
      <c r="B29" s="20" t="s">
        <v>27</v>
      </c>
      <c r="C29" s="15"/>
      <c r="D29" s="15"/>
      <c r="E29" s="15">
        <v>10021000</v>
      </c>
      <c r="F29" s="15"/>
      <c r="G29" s="16"/>
      <c r="H29" s="15"/>
      <c r="I29" s="15"/>
      <c r="J29" s="15"/>
      <c r="K29" s="15"/>
      <c r="L29" s="16"/>
      <c r="M29" s="15"/>
      <c r="N29" s="15"/>
      <c r="O29" s="15"/>
      <c r="P29" s="15"/>
      <c r="Q29" s="16"/>
    </row>
    <row r="30" spans="1:17" ht="15.75">
      <c r="A30" s="21"/>
      <c r="B30" s="22" t="s">
        <v>28</v>
      </c>
      <c r="C30" s="16">
        <f>SUM(C14:C19)</f>
        <v>0</v>
      </c>
      <c r="D30" s="16">
        <f aca="true" t="shared" si="3" ref="D30:Q30">SUM(D14:D19)</f>
        <v>688289600</v>
      </c>
      <c r="E30" s="16">
        <f t="shared" si="3"/>
        <v>757822600</v>
      </c>
      <c r="F30" s="16">
        <f t="shared" si="3"/>
        <v>118362000</v>
      </c>
      <c r="G30" s="16">
        <f t="shared" si="3"/>
        <v>1564474200</v>
      </c>
      <c r="H30" s="16">
        <f t="shared" si="3"/>
        <v>0</v>
      </c>
      <c r="I30" s="16">
        <f t="shared" si="3"/>
        <v>478862700</v>
      </c>
      <c r="J30" s="16">
        <f t="shared" si="3"/>
        <v>415212000</v>
      </c>
      <c r="K30" s="16">
        <f t="shared" si="3"/>
        <v>118362000</v>
      </c>
      <c r="L30" s="16">
        <f t="shared" si="3"/>
        <v>1012436700</v>
      </c>
      <c r="M30" s="16">
        <f t="shared" si="3"/>
        <v>0</v>
      </c>
      <c r="N30" s="16">
        <f t="shared" si="3"/>
        <v>478862700</v>
      </c>
      <c r="O30" s="16">
        <f t="shared" si="3"/>
        <v>625708900</v>
      </c>
      <c r="P30" s="16">
        <f t="shared" si="3"/>
        <v>118362000</v>
      </c>
      <c r="Q30" s="16">
        <f t="shared" si="3"/>
        <v>1222933600</v>
      </c>
    </row>
    <row r="32" spans="3:5" ht="15.75">
      <c r="C32" s="23"/>
      <c r="E32" s="23"/>
    </row>
    <row r="35" ht="15.75">
      <c r="E35" s="23"/>
    </row>
  </sheetData>
  <sheetProtection/>
  <mergeCells count="29">
    <mergeCell ref="C12:G12"/>
    <mergeCell ref="O16:O17"/>
    <mergeCell ref="P16:P17"/>
    <mergeCell ref="H16:H17"/>
    <mergeCell ref="I16:I17"/>
    <mergeCell ref="J16:J17"/>
    <mergeCell ref="K16:K17"/>
    <mergeCell ref="N16:N17"/>
    <mergeCell ref="M16:M17"/>
    <mergeCell ref="E16:E17"/>
    <mergeCell ref="B16:B17"/>
    <mergeCell ref="O5:Q5"/>
    <mergeCell ref="B12:B13"/>
    <mergeCell ref="E5:G5"/>
    <mergeCell ref="A7:G7"/>
    <mergeCell ref="A11:G11"/>
    <mergeCell ref="A12:A13"/>
    <mergeCell ref="H12:L12"/>
    <mergeCell ref="M12:Q12"/>
    <mergeCell ref="A19:A29"/>
    <mergeCell ref="B9:G9"/>
    <mergeCell ref="E2:G2"/>
    <mergeCell ref="E1:G1"/>
    <mergeCell ref="E3:G3"/>
    <mergeCell ref="E4:G4"/>
    <mergeCell ref="A16:A17"/>
    <mergeCell ref="C16:C17"/>
    <mergeCell ref="D16:D17"/>
    <mergeCell ref="F16:F17"/>
  </mergeCells>
  <printOptions/>
  <pageMargins left="0.3937007874015748" right="0.03937007874015748" top="0.984251968503937" bottom="0" header="0.984251968503937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B1">
      <selection activeCell="E5" sqref="E5:G5"/>
    </sheetView>
  </sheetViews>
  <sheetFormatPr defaultColWidth="9.00390625" defaultRowHeight="12.75"/>
  <cols>
    <col min="1" max="1" width="3.75390625" style="27" customWidth="1"/>
    <col min="2" max="2" width="73.25390625" style="27" customWidth="1"/>
    <col min="3" max="3" width="12.25390625" style="27" customWidth="1"/>
    <col min="4" max="4" width="14.25390625" style="27" customWidth="1"/>
    <col min="5" max="5" width="12.625" style="27" customWidth="1"/>
    <col min="6" max="6" width="12.125" style="27" customWidth="1"/>
    <col min="7" max="7" width="14.625" style="27" customWidth="1"/>
    <col min="8" max="8" width="12.875" style="27" customWidth="1"/>
    <col min="9" max="9" width="15.25390625" style="27" customWidth="1"/>
    <col min="10" max="10" width="13.875" style="27" bestFit="1" customWidth="1"/>
    <col min="11" max="11" width="13.25390625" style="27" customWidth="1"/>
    <col min="12" max="12" width="14.375" style="27" customWidth="1"/>
    <col min="13" max="13" width="12.00390625" style="27" customWidth="1"/>
    <col min="14" max="14" width="14.00390625" style="27" customWidth="1"/>
    <col min="15" max="15" width="12.75390625" style="27" bestFit="1" customWidth="1"/>
    <col min="16" max="16" width="12.875" style="27" customWidth="1"/>
    <col min="17" max="17" width="14.375" style="27" bestFit="1" customWidth="1"/>
    <col min="18" max="16384" width="9.125" style="27" customWidth="1"/>
  </cols>
  <sheetData>
    <row r="1" spans="5:7" ht="15.75">
      <c r="E1" s="92" t="s">
        <v>94</v>
      </c>
      <c r="F1" s="92"/>
      <c r="G1" s="92"/>
    </row>
    <row r="2" spans="5:7" ht="15.75">
      <c r="E2" s="92" t="s">
        <v>95</v>
      </c>
      <c r="F2" s="92"/>
      <c r="G2" s="92"/>
    </row>
    <row r="3" spans="5:7" ht="6.75" customHeight="1">
      <c r="E3" s="92"/>
      <c r="F3" s="92"/>
      <c r="G3" s="92"/>
    </row>
    <row r="4" spans="5:7" ht="15.75">
      <c r="E4" s="92" t="s">
        <v>91</v>
      </c>
      <c r="F4" s="92"/>
      <c r="G4" s="92"/>
    </row>
    <row r="5" spans="1:17" s="24" customFormat="1" ht="25.5" customHeight="1">
      <c r="A5" s="6"/>
      <c r="B5" s="6"/>
      <c r="C5" s="6"/>
      <c r="D5" s="6"/>
      <c r="E5" s="102" t="s">
        <v>29</v>
      </c>
      <c r="F5" s="102"/>
      <c r="G5" s="102"/>
      <c r="H5" s="6"/>
      <c r="I5" s="6"/>
      <c r="M5" s="6"/>
      <c r="N5" s="6"/>
      <c r="O5" s="102"/>
      <c r="P5" s="102"/>
      <c r="Q5" s="102"/>
    </row>
    <row r="6" spans="1:17" s="24" customFormat="1" ht="9" customHeight="1">
      <c r="A6" s="6"/>
      <c r="B6" s="6"/>
      <c r="C6" s="6"/>
      <c r="D6" s="6"/>
      <c r="E6" s="2"/>
      <c r="F6" s="2"/>
      <c r="G6" s="2"/>
      <c r="H6" s="6"/>
      <c r="I6" s="6"/>
      <c r="M6" s="6"/>
      <c r="N6" s="6"/>
      <c r="O6" s="2"/>
      <c r="P6" s="2"/>
      <c r="Q6" s="2"/>
    </row>
    <row r="7" spans="1:17" s="24" customFormat="1" ht="18" customHeight="1">
      <c r="A7" s="110" t="s">
        <v>30</v>
      </c>
      <c r="B7" s="110"/>
      <c r="C7" s="110"/>
      <c r="D7" s="110"/>
      <c r="E7" s="110"/>
      <c r="F7" s="110"/>
      <c r="G7" s="110"/>
      <c r="H7" s="6"/>
      <c r="I7" s="6"/>
      <c r="M7" s="6"/>
      <c r="N7" s="6"/>
      <c r="O7" s="2"/>
      <c r="P7" s="2"/>
      <c r="Q7" s="2"/>
    </row>
    <row r="8" spans="1:17" s="24" customFormat="1" ht="11.25" customHeight="1">
      <c r="A8" s="6"/>
      <c r="B8" s="9" t="s">
        <v>31</v>
      </c>
      <c r="C8" s="25"/>
      <c r="D8" s="9"/>
      <c r="E8" s="9"/>
      <c r="F8" s="9"/>
      <c r="G8" s="9"/>
      <c r="H8" s="26"/>
      <c r="I8" s="26"/>
      <c r="J8" s="26"/>
      <c r="K8" s="6"/>
      <c r="L8" s="6"/>
      <c r="M8" s="6"/>
      <c r="N8" s="6"/>
      <c r="O8" s="6"/>
      <c r="P8" s="6"/>
      <c r="Q8" s="6"/>
    </row>
    <row r="9" spans="1:17" s="24" customFormat="1" ht="12.75" customHeight="1">
      <c r="A9" s="6"/>
      <c r="B9" s="91" t="s">
        <v>3</v>
      </c>
      <c r="C9" s="91"/>
      <c r="D9" s="91"/>
      <c r="E9" s="91"/>
      <c r="F9" s="91"/>
      <c r="G9" s="91"/>
      <c r="H9" s="26"/>
      <c r="I9" s="26"/>
      <c r="J9" s="26"/>
      <c r="K9" s="6"/>
      <c r="L9" s="6"/>
      <c r="M9" s="6"/>
      <c r="N9" s="6"/>
      <c r="O9" s="6"/>
      <c r="P9" s="6"/>
      <c r="Q9" s="6"/>
    </row>
    <row r="10" spans="1:17" s="24" customFormat="1" ht="11.25" customHeight="1">
      <c r="A10" s="6"/>
      <c r="B10" s="9" t="s">
        <v>4</v>
      </c>
      <c r="C10" s="25"/>
      <c r="D10" s="9"/>
      <c r="E10" s="9"/>
      <c r="F10" s="9"/>
      <c r="G10" s="9"/>
      <c r="H10" s="26"/>
      <c r="I10" s="26"/>
      <c r="J10" s="26"/>
      <c r="K10" s="6"/>
      <c r="L10" s="6"/>
      <c r="M10" s="6"/>
      <c r="N10" s="6"/>
      <c r="O10" s="6"/>
      <c r="P10" s="6"/>
      <c r="Q10" s="6"/>
    </row>
    <row r="11" spans="1:17" s="24" customFormat="1" ht="15.75" customHeight="1">
      <c r="A11" s="105" t="s">
        <v>5</v>
      </c>
      <c r="B11" s="105"/>
      <c r="C11" s="105"/>
      <c r="D11" s="105"/>
      <c r="E11" s="105"/>
      <c r="F11" s="105"/>
      <c r="G11" s="105"/>
      <c r="H11" s="10"/>
      <c r="I11" s="11"/>
      <c r="J11" s="11"/>
      <c r="K11" s="6"/>
      <c r="L11" s="6"/>
      <c r="M11" s="6"/>
      <c r="N11" s="6"/>
      <c r="O11" s="6"/>
      <c r="P11" s="6"/>
      <c r="Q11" s="6"/>
    </row>
    <row r="12" spans="1:17" ht="15.75">
      <c r="A12" s="108" t="s">
        <v>6</v>
      </c>
      <c r="B12" s="108" t="s">
        <v>7</v>
      </c>
      <c r="C12" s="106" t="s">
        <v>8</v>
      </c>
      <c r="D12" s="106"/>
      <c r="E12" s="106"/>
      <c r="F12" s="106"/>
      <c r="G12" s="106"/>
      <c r="H12" s="106" t="s">
        <v>9</v>
      </c>
      <c r="I12" s="106"/>
      <c r="J12" s="106"/>
      <c r="K12" s="106"/>
      <c r="L12" s="106"/>
      <c r="M12" s="106" t="s">
        <v>10</v>
      </c>
      <c r="N12" s="106"/>
      <c r="O12" s="106"/>
      <c r="P12" s="106"/>
      <c r="Q12" s="106"/>
    </row>
    <row r="13" spans="1:17" ht="48.75" customHeight="1">
      <c r="A13" s="109"/>
      <c r="B13" s="109"/>
      <c r="C13" s="12" t="s">
        <v>11</v>
      </c>
      <c r="D13" s="12" t="s">
        <v>12</v>
      </c>
      <c r="E13" s="12" t="s">
        <v>32</v>
      </c>
      <c r="F13" s="12" t="s">
        <v>14</v>
      </c>
      <c r="G13" s="13" t="s">
        <v>15</v>
      </c>
      <c r="H13" s="12" t="s">
        <v>11</v>
      </c>
      <c r="I13" s="12" t="s">
        <v>12</v>
      </c>
      <c r="J13" s="12" t="s">
        <v>32</v>
      </c>
      <c r="K13" s="12" t="s">
        <v>14</v>
      </c>
      <c r="L13" s="13" t="s">
        <v>15</v>
      </c>
      <c r="M13" s="12" t="s">
        <v>11</v>
      </c>
      <c r="N13" s="12" t="s">
        <v>12</v>
      </c>
      <c r="O13" s="12" t="s">
        <v>32</v>
      </c>
      <c r="P13" s="12" t="s">
        <v>14</v>
      </c>
      <c r="Q13" s="13" t="s">
        <v>15</v>
      </c>
    </row>
    <row r="14" spans="1:17" ht="27" customHeight="1">
      <c r="A14" s="28">
        <v>1</v>
      </c>
      <c r="B14" s="17" t="s">
        <v>33</v>
      </c>
      <c r="C14" s="29">
        <v>0</v>
      </c>
      <c r="D14" s="15">
        <v>897774300</v>
      </c>
      <c r="E14" s="15">
        <v>116711900</v>
      </c>
      <c r="F14" s="85">
        <v>25200000</v>
      </c>
      <c r="G14" s="16">
        <f aca="true" t="shared" si="0" ref="G14:G21">SUM(C14:F14)</f>
        <v>1039686200</v>
      </c>
      <c r="H14" s="15">
        <v>0</v>
      </c>
      <c r="I14" s="15">
        <v>897774300</v>
      </c>
      <c r="J14" s="15">
        <v>102303000</v>
      </c>
      <c r="K14" s="85">
        <v>25200000</v>
      </c>
      <c r="L14" s="16">
        <f aca="true" t="shared" si="1" ref="L14:L21">SUM(H14:K14)</f>
        <v>1025277300</v>
      </c>
      <c r="M14" s="15">
        <v>0</v>
      </c>
      <c r="N14" s="15">
        <v>897774300</v>
      </c>
      <c r="O14" s="15">
        <v>102303000</v>
      </c>
      <c r="P14" s="85">
        <v>25200000</v>
      </c>
      <c r="Q14" s="16">
        <f aca="true" t="shared" si="2" ref="Q14:Q21">SUM(M14:P14)</f>
        <v>1025277300</v>
      </c>
    </row>
    <row r="15" spans="1:17" ht="17.25" customHeight="1">
      <c r="A15" s="28">
        <v>2</v>
      </c>
      <c r="B15" s="17" t="s">
        <v>34</v>
      </c>
      <c r="C15" s="29">
        <v>0</v>
      </c>
      <c r="D15" s="15">
        <v>0</v>
      </c>
      <c r="E15" s="15">
        <v>104400800</v>
      </c>
      <c r="F15" s="15">
        <v>0</v>
      </c>
      <c r="G15" s="16">
        <f t="shared" si="0"/>
        <v>104400800</v>
      </c>
      <c r="H15" s="15">
        <v>0</v>
      </c>
      <c r="I15" s="15">
        <v>0</v>
      </c>
      <c r="J15" s="15">
        <v>175830000</v>
      </c>
      <c r="K15" s="15">
        <v>0</v>
      </c>
      <c r="L15" s="16">
        <f t="shared" si="1"/>
        <v>175830000</v>
      </c>
      <c r="M15" s="15">
        <v>0</v>
      </c>
      <c r="N15" s="15">
        <v>0</v>
      </c>
      <c r="O15" s="15">
        <v>175830000</v>
      </c>
      <c r="P15" s="15">
        <v>0</v>
      </c>
      <c r="Q15" s="16">
        <f t="shared" si="2"/>
        <v>175830000</v>
      </c>
    </row>
    <row r="16" spans="1:17" ht="16.5" customHeight="1">
      <c r="A16" s="28">
        <v>3</v>
      </c>
      <c r="B16" s="17" t="s">
        <v>35</v>
      </c>
      <c r="C16" s="29">
        <v>0</v>
      </c>
      <c r="D16" s="15">
        <v>0</v>
      </c>
      <c r="E16" s="15">
        <v>16355000</v>
      </c>
      <c r="F16" s="15">
        <v>0</v>
      </c>
      <c r="G16" s="16">
        <f t="shared" si="0"/>
        <v>16355000</v>
      </c>
      <c r="H16" s="15">
        <v>0</v>
      </c>
      <c r="I16" s="15"/>
      <c r="J16" s="15">
        <v>12000000</v>
      </c>
      <c r="K16" s="15">
        <v>0</v>
      </c>
      <c r="L16" s="16">
        <f t="shared" si="1"/>
        <v>12000000</v>
      </c>
      <c r="M16" s="15">
        <v>0</v>
      </c>
      <c r="N16" s="15"/>
      <c r="O16" s="15">
        <v>12000000</v>
      </c>
      <c r="P16" s="15">
        <v>0</v>
      </c>
      <c r="Q16" s="16">
        <f t="shared" si="2"/>
        <v>12000000</v>
      </c>
    </row>
    <row r="17" spans="1:17" ht="27" customHeight="1">
      <c r="A17" s="28">
        <v>4</v>
      </c>
      <c r="B17" s="84" t="s">
        <v>36</v>
      </c>
      <c r="C17" s="29">
        <v>0</v>
      </c>
      <c r="D17" s="85">
        <v>0</v>
      </c>
      <c r="E17" s="85">
        <v>9028000</v>
      </c>
      <c r="F17" s="15">
        <v>0</v>
      </c>
      <c r="G17" s="16">
        <f t="shared" si="0"/>
        <v>9028000</v>
      </c>
      <c r="H17" s="15">
        <v>0</v>
      </c>
      <c r="I17" s="15">
        <v>0</v>
      </c>
      <c r="J17" s="85">
        <v>9028000</v>
      </c>
      <c r="K17" s="15">
        <v>0</v>
      </c>
      <c r="L17" s="16">
        <f t="shared" si="1"/>
        <v>9028000</v>
      </c>
      <c r="M17" s="15">
        <v>0</v>
      </c>
      <c r="N17" s="15">
        <v>0</v>
      </c>
      <c r="O17" s="85">
        <v>9028000</v>
      </c>
      <c r="P17" s="15">
        <v>0</v>
      </c>
      <c r="Q17" s="16">
        <f t="shared" si="2"/>
        <v>9028000</v>
      </c>
    </row>
    <row r="18" spans="1:17" ht="13.5" customHeight="1">
      <c r="A18" s="28">
        <v>5</v>
      </c>
      <c r="B18" s="17" t="s">
        <v>37</v>
      </c>
      <c r="C18" s="29">
        <v>0</v>
      </c>
      <c r="D18" s="15">
        <v>15400500</v>
      </c>
      <c r="E18" s="15">
        <v>0</v>
      </c>
      <c r="F18" s="15">
        <v>0</v>
      </c>
      <c r="G18" s="16">
        <f t="shared" si="0"/>
        <v>15400500</v>
      </c>
      <c r="H18" s="15">
        <v>0</v>
      </c>
      <c r="I18" s="15">
        <v>14987200</v>
      </c>
      <c r="J18" s="15">
        <v>0</v>
      </c>
      <c r="K18" s="15">
        <v>0</v>
      </c>
      <c r="L18" s="16">
        <f t="shared" si="1"/>
        <v>14987200</v>
      </c>
      <c r="M18" s="15">
        <v>0</v>
      </c>
      <c r="N18" s="15">
        <v>14987200</v>
      </c>
      <c r="O18" s="15">
        <v>0</v>
      </c>
      <c r="P18" s="15">
        <v>0</v>
      </c>
      <c r="Q18" s="16">
        <f t="shared" si="2"/>
        <v>14987200</v>
      </c>
    </row>
    <row r="19" spans="1:17" ht="39.75" customHeight="1">
      <c r="A19" s="28">
        <v>6</v>
      </c>
      <c r="B19" s="17" t="s">
        <v>38</v>
      </c>
      <c r="C19" s="29">
        <v>0</v>
      </c>
      <c r="D19" s="15">
        <v>54284100</v>
      </c>
      <c r="E19" s="15">
        <v>0</v>
      </c>
      <c r="F19" s="15">
        <v>0</v>
      </c>
      <c r="G19" s="16">
        <f t="shared" si="0"/>
        <v>54284100</v>
      </c>
      <c r="H19" s="15">
        <v>0</v>
      </c>
      <c r="I19" s="15">
        <v>54284100</v>
      </c>
      <c r="J19" s="15">
        <v>0</v>
      </c>
      <c r="K19" s="15">
        <v>0</v>
      </c>
      <c r="L19" s="16">
        <f t="shared" si="1"/>
        <v>54284100</v>
      </c>
      <c r="M19" s="15">
        <v>0</v>
      </c>
      <c r="N19" s="15">
        <v>54284100</v>
      </c>
      <c r="O19" s="15">
        <v>0</v>
      </c>
      <c r="P19" s="15">
        <v>0</v>
      </c>
      <c r="Q19" s="16">
        <f t="shared" si="2"/>
        <v>54284100</v>
      </c>
    </row>
    <row r="20" spans="1:17" ht="18.75" customHeight="1">
      <c r="A20" s="28">
        <v>7</v>
      </c>
      <c r="B20" s="17" t="s">
        <v>87</v>
      </c>
      <c r="C20" s="29">
        <v>0</v>
      </c>
      <c r="D20" s="15">
        <v>16287000</v>
      </c>
      <c r="E20" s="15">
        <v>60000000</v>
      </c>
      <c r="F20" s="15"/>
      <c r="G20" s="16">
        <f t="shared" si="0"/>
        <v>76287000</v>
      </c>
      <c r="H20" s="15">
        <v>0</v>
      </c>
      <c r="I20" s="15">
        <v>0</v>
      </c>
      <c r="J20" s="15">
        <v>0</v>
      </c>
      <c r="K20" s="15">
        <v>0</v>
      </c>
      <c r="L20" s="16">
        <f t="shared" si="1"/>
        <v>0</v>
      </c>
      <c r="M20" s="15">
        <v>0</v>
      </c>
      <c r="N20" s="15">
        <v>0</v>
      </c>
      <c r="O20" s="15">
        <v>0</v>
      </c>
      <c r="P20" s="15">
        <v>0</v>
      </c>
      <c r="Q20" s="16">
        <f t="shared" si="2"/>
        <v>0</v>
      </c>
    </row>
    <row r="21" spans="1:17" ht="24.75" customHeight="1">
      <c r="A21" s="28">
        <v>8</v>
      </c>
      <c r="B21" s="17" t="s">
        <v>39</v>
      </c>
      <c r="C21" s="29">
        <v>0</v>
      </c>
      <c r="D21" s="15">
        <f>SUM(D22:D25)</f>
        <v>50000000</v>
      </c>
      <c r="E21" s="15">
        <f>SUM(E22:E25)</f>
        <v>48347000</v>
      </c>
      <c r="F21" s="15">
        <v>0</v>
      </c>
      <c r="G21" s="16">
        <f t="shared" si="0"/>
        <v>98347000</v>
      </c>
      <c r="H21" s="15">
        <v>0</v>
      </c>
      <c r="I21" s="15">
        <v>0</v>
      </c>
      <c r="J21" s="15">
        <v>0</v>
      </c>
      <c r="K21" s="15">
        <v>0</v>
      </c>
      <c r="L21" s="16">
        <f t="shared" si="1"/>
        <v>0</v>
      </c>
      <c r="M21" s="15">
        <v>0</v>
      </c>
      <c r="N21" s="15">
        <v>0</v>
      </c>
      <c r="O21" s="15">
        <v>0</v>
      </c>
      <c r="P21" s="15">
        <v>0</v>
      </c>
      <c r="Q21" s="16">
        <f t="shared" si="2"/>
        <v>0</v>
      </c>
    </row>
    <row r="22" spans="1:17" s="32" customFormat="1" ht="14.25" customHeight="1">
      <c r="A22" s="30"/>
      <c r="B22" s="82" t="s">
        <v>40</v>
      </c>
      <c r="C22" s="31"/>
      <c r="D22" s="15">
        <v>50000000</v>
      </c>
      <c r="E22" s="15">
        <v>19050000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32" customFormat="1" ht="14.25" customHeight="1">
      <c r="A23" s="30"/>
      <c r="B23" s="82" t="s">
        <v>88</v>
      </c>
      <c r="C23" s="31"/>
      <c r="D23" s="15"/>
      <c r="E23" s="15">
        <v>10000000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32" customFormat="1" ht="15.75" customHeight="1">
      <c r="A24" s="30"/>
      <c r="B24" s="82" t="s">
        <v>89</v>
      </c>
      <c r="C24" s="31"/>
      <c r="D24" s="15"/>
      <c r="E24" s="15">
        <v>10000000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 customHeight="1">
      <c r="A25" s="18"/>
      <c r="B25" s="82" t="s">
        <v>41</v>
      </c>
      <c r="C25" s="29"/>
      <c r="D25" s="15"/>
      <c r="E25" s="15">
        <v>9297000</v>
      </c>
      <c r="F25" s="15"/>
      <c r="G25" s="16"/>
      <c r="H25" s="15"/>
      <c r="I25" s="15"/>
      <c r="J25" s="15"/>
      <c r="K25" s="15"/>
      <c r="L25" s="16"/>
      <c r="M25" s="15"/>
      <c r="N25" s="15"/>
      <c r="O25" s="15"/>
      <c r="P25" s="15"/>
      <c r="Q25" s="16"/>
    </row>
    <row r="26" spans="1:17" ht="15.75">
      <c r="A26" s="33"/>
      <c r="B26" s="34" t="s">
        <v>28</v>
      </c>
      <c r="C26" s="16">
        <f>SUM(C14:C21)</f>
        <v>0</v>
      </c>
      <c r="D26" s="16">
        <f>SUM(D14:D21)</f>
        <v>1033745900</v>
      </c>
      <c r="E26" s="16">
        <f>SUM(E14:E21)</f>
        <v>354842700</v>
      </c>
      <c r="F26" s="16">
        <f>SUM(F14:F21)</f>
        <v>25200000</v>
      </c>
      <c r="G26" s="16">
        <f>SUM(G14:G21)</f>
        <v>1413788600</v>
      </c>
      <c r="H26" s="16">
        <f aca="true" t="shared" si="3" ref="H26:Q26">SUM(H14:H21)</f>
        <v>0</v>
      </c>
      <c r="I26" s="16">
        <f t="shared" si="3"/>
        <v>967045600</v>
      </c>
      <c r="J26" s="16">
        <f t="shared" si="3"/>
        <v>299161000</v>
      </c>
      <c r="K26" s="16">
        <f t="shared" si="3"/>
        <v>25200000</v>
      </c>
      <c r="L26" s="16">
        <f t="shared" si="3"/>
        <v>1291406600</v>
      </c>
      <c r="M26" s="16">
        <f t="shared" si="3"/>
        <v>0</v>
      </c>
      <c r="N26" s="16">
        <f t="shared" si="3"/>
        <v>967045600</v>
      </c>
      <c r="O26" s="16">
        <f t="shared" si="3"/>
        <v>299161000</v>
      </c>
      <c r="P26" s="16">
        <f t="shared" si="3"/>
        <v>25200000</v>
      </c>
      <c r="Q26" s="16">
        <f t="shared" si="3"/>
        <v>1291406600</v>
      </c>
    </row>
  </sheetData>
  <sheetProtection/>
  <mergeCells count="14">
    <mergeCell ref="H12:L12"/>
    <mergeCell ref="E5:G5"/>
    <mergeCell ref="B9:G9"/>
    <mergeCell ref="A7:G7"/>
    <mergeCell ref="M12:Q12"/>
    <mergeCell ref="O5:Q5"/>
    <mergeCell ref="C12:G12"/>
    <mergeCell ref="B12:B13"/>
    <mergeCell ref="A11:G11"/>
    <mergeCell ref="E1:G1"/>
    <mergeCell ref="E2:G2"/>
    <mergeCell ref="E3:G3"/>
    <mergeCell ref="E4:G4"/>
    <mergeCell ref="A12:A13"/>
  </mergeCells>
  <printOptions/>
  <pageMargins left="0.3937007874015748" right="0.1968503937007874" top="1.1811023622047245" bottom="0.3937007874015748" header="1.1811023622047245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875" style="42" customWidth="1"/>
    <col min="2" max="2" width="62.375" style="42" customWidth="1"/>
    <col min="3" max="3" width="12.75390625" style="42" customWidth="1"/>
    <col min="4" max="4" width="13.625" style="42" customWidth="1"/>
    <col min="5" max="5" width="15.25390625" style="42" customWidth="1"/>
    <col min="6" max="6" width="12.625" style="42" bestFit="1" customWidth="1"/>
    <col min="7" max="7" width="13.75390625" style="42" bestFit="1" customWidth="1"/>
    <col min="8" max="8" width="13.375" style="42" customWidth="1"/>
    <col min="9" max="9" width="13.125" style="42" customWidth="1"/>
    <col min="10" max="10" width="15.00390625" style="42" customWidth="1"/>
    <col min="11" max="12" width="13.25390625" style="42" customWidth="1"/>
    <col min="13" max="13" width="13.375" style="42" customWidth="1"/>
    <col min="14" max="14" width="13.00390625" style="42" customWidth="1"/>
    <col min="15" max="15" width="14.25390625" style="42" customWidth="1"/>
    <col min="16" max="16" width="11.25390625" style="42" bestFit="1" customWidth="1"/>
    <col min="17" max="17" width="13.75390625" style="42" customWidth="1"/>
    <col min="18" max="16384" width="9.125" style="42" customWidth="1"/>
  </cols>
  <sheetData>
    <row r="1" spans="5:7" ht="15.75">
      <c r="E1" s="92" t="s">
        <v>96</v>
      </c>
      <c r="F1" s="92"/>
      <c r="G1" s="92"/>
    </row>
    <row r="2" spans="5:7" ht="15.75">
      <c r="E2" s="92" t="s">
        <v>95</v>
      </c>
      <c r="F2" s="92"/>
      <c r="G2" s="92"/>
    </row>
    <row r="3" spans="5:7" ht="8.25" customHeight="1">
      <c r="E3" s="92"/>
      <c r="F3" s="92"/>
      <c r="G3" s="92"/>
    </row>
    <row r="4" spans="5:7" ht="15.75">
      <c r="E4" s="92" t="s">
        <v>91</v>
      </c>
      <c r="F4" s="92"/>
      <c r="G4" s="92"/>
    </row>
    <row r="6" spans="1:17" s="35" customFormat="1" ht="15.75">
      <c r="A6" s="6"/>
      <c r="B6" s="6"/>
      <c r="C6" s="6"/>
      <c r="D6" s="6"/>
      <c r="E6" s="102" t="s">
        <v>42</v>
      </c>
      <c r="F6" s="102"/>
      <c r="G6" s="102"/>
      <c r="H6" s="6"/>
      <c r="I6" s="6"/>
      <c r="M6" s="6"/>
      <c r="N6" s="6"/>
      <c r="O6" s="102"/>
      <c r="P6" s="102"/>
      <c r="Q6" s="102"/>
    </row>
    <row r="7" spans="1:17" s="35" customFormat="1" ht="9" customHeight="1">
      <c r="A7" s="6"/>
      <c r="B7" s="6"/>
      <c r="C7" s="6"/>
      <c r="D7" s="6"/>
      <c r="E7" s="2"/>
      <c r="F7" s="2"/>
      <c r="G7" s="2"/>
      <c r="H7" s="6"/>
      <c r="I7" s="6"/>
      <c r="M7" s="6"/>
      <c r="N7" s="6"/>
      <c r="O7" s="2"/>
      <c r="P7" s="2"/>
      <c r="Q7" s="2"/>
    </row>
    <row r="8" spans="1:17" s="35" customFormat="1" ht="16.5">
      <c r="A8" s="6"/>
      <c r="B8" s="104" t="s">
        <v>43</v>
      </c>
      <c r="C8" s="104"/>
      <c r="D8" s="104"/>
      <c r="E8" s="104"/>
      <c r="F8" s="104"/>
      <c r="G8" s="104"/>
      <c r="H8" s="111"/>
      <c r="I8" s="111"/>
      <c r="J8" s="111"/>
      <c r="K8" s="3"/>
      <c r="L8" s="3"/>
      <c r="M8" s="6"/>
      <c r="N8" s="6"/>
      <c r="O8" s="6"/>
      <c r="P8" s="6"/>
      <c r="Q8" s="6"/>
    </row>
    <row r="9" spans="1:17" s="35" customFormat="1" ht="14.25" customHeight="1">
      <c r="A9" s="6"/>
      <c r="B9" s="36" t="s">
        <v>31</v>
      </c>
      <c r="C9" s="37"/>
      <c r="D9" s="9"/>
      <c r="E9" s="9"/>
      <c r="F9" s="9"/>
      <c r="G9" s="9"/>
      <c r="H9" s="26"/>
      <c r="I9" s="26"/>
      <c r="J9" s="26"/>
      <c r="K9" s="6"/>
      <c r="L9" s="6"/>
      <c r="M9" s="6"/>
      <c r="N9" s="6"/>
      <c r="O9" s="6"/>
      <c r="P9" s="6"/>
      <c r="Q9" s="6"/>
    </row>
    <row r="10" spans="1:17" s="35" customFormat="1" ht="12.75" customHeight="1">
      <c r="A10" s="6"/>
      <c r="B10" s="8" t="s">
        <v>44</v>
      </c>
      <c r="C10" s="39"/>
      <c r="D10" s="39"/>
      <c r="E10" s="39"/>
      <c r="F10" s="39"/>
      <c r="G10" s="39"/>
      <c r="H10" s="26"/>
      <c r="I10" s="26"/>
      <c r="J10" s="26"/>
      <c r="K10" s="6"/>
      <c r="L10" s="6"/>
      <c r="M10" s="6"/>
      <c r="N10" s="6"/>
      <c r="O10" s="6"/>
      <c r="P10" s="6"/>
      <c r="Q10" s="6"/>
    </row>
    <row r="11" spans="1:17" s="35" customFormat="1" ht="12" customHeight="1">
      <c r="A11" s="6"/>
      <c r="B11" s="91" t="s">
        <v>3</v>
      </c>
      <c r="C11" s="91"/>
      <c r="D11" s="91"/>
      <c r="E11" s="91"/>
      <c r="F11" s="91"/>
      <c r="G11" s="91"/>
      <c r="H11" s="26"/>
      <c r="I11" s="26"/>
      <c r="J11" s="26"/>
      <c r="K11" s="6"/>
      <c r="L11" s="6"/>
      <c r="M11" s="6"/>
      <c r="N11" s="6"/>
      <c r="O11" s="6"/>
      <c r="P11" s="6"/>
      <c r="Q11" s="6"/>
    </row>
    <row r="12" spans="1:17" s="35" customFormat="1" ht="12" customHeight="1">
      <c r="A12" s="6"/>
      <c r="B12" s="91" t="s">
        <v>4</v>
      </c>
      <c r="C12" s="91"/>
      <c r="D12" s="91"/>
      <c r="E12" s="91"/>
      <c r="F12" s="91"/>
      <c r="G12" s="91"/>
      <c r="H12" s="3"/>
      <c r="I12" s="3"/>
      <c r="J12" s="3"/>
      <c r="K12" s="3"/>
      <c r="L12" s="3"/>
      <c r="M12" s="3"/>
      <c r="N12" s="3"/>
      <c r="O12" s="6"/>
      <c r="P12" s="6"/>
      <c r="Q12" s="6"/>
    </row>
    <row r="13" spans="1:17" s="35" customFormat="1" ht="9.75" customHeight="1">
      <c r="A13" s="6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6"/>
      <c r="Q13" s="6"/>
    </row>
    <row r="14" spans="1:17" ht="18.75" customHeight="1">
      <c r="A14" s="40"/>
      <c r="B14" s="112" t="s">
        <v>45</v>
      </c>
      <c r="C14" s="112"/>
      <c r="D14" s="112"/>
      <c r="E14" s="112"/>
      <c r="F14" s="112"/>
      <c r="G14" s="112"/>
      <c r="H14" s="41"/>
      <c r="I14" s="41"/>
      <c r="J14" s="41"/>
      <c r="K14" s="40"/>
      <c r="L14" s="40"/>
      <c r="M14" s="40"/>
      <c r="N14" s="40"/>
      <c r="O14" s="40"/>
      <c r="P14" s="40"/>
      <c r="Q14" s="40"/>
    </row>
    <row r="15" spans="1:17" ht="15.75">
      <c r="A15" s="113" t="s">
        <v>6</v>
      </c>
      <c r="B15" s="113" t="s">
        <v>7</v>
      </c>
      <c r="C15" s="106" t="s">
        <v>8</v>
      </c>
      <c r="D15" s="106"/>
      <c r="E15" s="106"/>
      <c r="F15" s="106"/>
      <c r="G15" s="106"/>
      <c r="H15" s="106" t="s">
        <v>9</v>
      </c>
      <c r="I15" s="106"/>
      <c r="J15" s="106"/>
      <c r="K15" s="106"/>
      <c r="L15" s="106"/>
      <c r="M15" s="106" t="s">
        <v>10</v>
      </c>
      <c r="N15" s="106"/>
      <c r="O15" s="106"/>
      <c r="P15" s="106"/>
      <c r="Q15" s="106"/>
    </row>
    <row r="16" spans="1:17" ht="65.25" customHeight="1">
      <c r="A16" s="88"/>
      <c r="B16" s="88"/>
      <c r="C16" s="12" t="s">
        <v>11</v>
      </c>
      <c r="D16" s="12" t="s">
        <v>12</v>
      </c>
      <c r="E16" s="12" t="s">
        <v>13</v>
      </c>
      <c r="F16" s="12" t="s">
        <v>14</v>
      </c>
      <c r="G16" s="13" t="s">
        <v>15</v>
      </c>
      <c r="H16" s="12" t="s">
        <v>11</v>
      </c>
      <c r="I16" s="12" t="s">
        <v>12</v>
      </c>
      <c r="J16" s="12" t="s">
        <v>13</v>
      </c>
      <c r="K16" s="12" t="s">
        <v>14</v>
      </c>
      <c r="L16" s="13" t="s">
        <v>15</v>
      </c>
      <c r="M16" s="12" t="s">
        <v>11</v>
      </c>
      <c r="N16" s="12" t="s">
        <v>12</v>
      </c>
      <c r="O16" s="12" t="s">
        <v>13</v>
      </c>
      <c r="P16" s="12" t="s">
        <v>14</v>
      </c>
      <c r="Q16" s="13" t="s">
        <v>15</v>
      </c>
    </row>
    <row r="17" spans="1:17" s="35" customFormat="1" ht="23.25" customHeight="1">
      <c r="A17" s="28">
        <v>1</v>
      </c>
      <c r="B17" s="17" t="s">
        <v>46</v>
      </c>
      <c r="C17" s="29">
        <v>0</v>
      </c>
      <c r="D17" s="15">
        <v>0</v>
      </c>
      <c r="E17" s="15">
        <v>388828800</v>
      </c>
      <c r="F17" s="85">
        <v>22049000</v>
      </c>
      <c r="G17" s="16">
        <f>SUM(C17:F17)</f>
        <v>410877800</v>
      </c>
      <c r="H17" s="15">
        <v>0</v>
      </c>
      <c r="I17" s="15">
        <v>0</v>
      </c>
      <c r="J17" s="15">
        <v>390255000</v>
      </c>
      <c r="K17" s="85">
        <v>22049000</v>
      </c>
      <c r="L17" s="16">
        <f>SUM(H17:K17)</f>
        <v>412304000</v>
      </c>
      <c r="M17" s="15">
        <v>0</v>
      </c>
      <c r="N17" s="15">
        <v>0</v>
      </c>
      <c r="O17" s="15">
        <v>390255000</v>
      </c>
      <c r="P17" s="85">
        <v>22049000</v>
      </c>
      <c r="Q17" s="16">
        <f>SUM(M17:P17)</f>
        <v>412304000</v>
      </c>
    </row>
    <row r="18" spans="1:17" s="35" customFormat="1" ht="33.75" customHeight="1">
      <c r="A18" s="28">
        <v>2</v>
      </c>
      <c r="B18" s="17" t="s">
        <v>47</v>
      </c>
      <c r="C18" s="29">
        <v>0</v>
      </c>
      <c r="D18" s="15">
        <v>0</v>
      </c>
      <c r="E18" s="15">
        <v>33208400</v>
      </c>
      <c r="F18" s="15">
        <v>0</v>
      </c>
      <c r="G18" s="16">
        <f>SUM(C18:F18)</f>
        <v>33208400</v>
      </c>
      <c r="H18" s="15">
        <v>0</v>
      </c>
      <c r="I18" s="15">
        <v>0</v>
      </c>
      <c r="J18" s="15">
        <v>30428000</v>
      </c>
      <c r="K18" s="15">
        <v>0</v>
      </c>
      <c r="L18" s="16">
        <f>SUM(H18:K18)</f>
        <v>30428000</v>
      </c>
      <c r="M18" s="15">
        <v>0</v>
      </c>
      <c r="N18" s="15">
        <v>0</v>
      </c>
      <c r="O18" s="15">
        <v>30428000</v>
      </c>
      <c r="P18" s="15">
        <v>0</v>
      </c>
      <c r="Q18" s="16">
        <f>SUM(M18:P18)</f>
        <v>30428000</v>
      </c>
    </row>
    <row r="19" spans="1:17" s="35" customFormat="1" ht="33.75" customHeight="1">
      <c r="A19" s="28">
        <v>3</v>
      </c>
      <c r="B19" s="17" t="s">
        <v>48</v>
      </c>
      <c r="C19" s="29">
        <v>0</v>
      </c>
      <c r="D19" s="15"/>
      <c r="E19" s="15">
        <v>2415400</v>
      </c>
      <c r="F19" s="15">
        <v>0</v>
      </c>
      <c r="G19" s="16">
        <f>SUM(C19:F19)</f>
        <v>2415400</v>
      </c>
      <c r="H19" s="15">
        <v>0</v>
      </c>
      <c r="I19" s="15">
        <v>0</v>
      </c>
      <c r="J19" s="15">
        <v>400000</v>
      </c>
      <c r="K19" s="15">
        <v>0</v>
      </c>
      <c r="L19" s="16">
        <f>SUM(H19:K19)</f>
        <v>400000</v>
      </c>
      <c r="M19" s="15">
        <v>0</v>
      </c>
      <c r="N19" s="15">
        <v>0</v>
      </c>
      <c r="O19" s="15">
        <v>400000</v>
      </c>
      <c r="P19" s="15">
        <v>0</v>
      </c>
      <c r="Q19" s="16">
        <f>SUM(M19:P19)</f>
        <v>400000</v>
      </c>
    </row>
    <row r="20" spans="1:17" s="35" customFormat="1" ht="36.75" customHeight="1">
      <c r="A20" s="28">
        <v>4</v>
      </c>
      <c r="B20" s="17" t="s">
        <v>49</v>
      </c>
      <c r="C20" s="29">
        <v>0</v>
      </c>
      <c r="D20" s="15">
        <v>0</v>
      </c>
      <c r="E20" s="15">
        <v>1500000</v>
      </c>
      <c r="F20" s="15">
        <v>0</v>
      </c>
      <c r="G20" s="16">
        <f>SUM(C20:F20)</f>
        <v>1500000</v>
      </c>
      <c r="H20" s="15">
        <v>0</v>
      </c>
      <c r="I20" s="15">
        <v>0</v>
      </c>
      <c r="J20" s="15">
        <v>1500000</v>
      </c>
      <c r="K20" s="15">
        <v>0</v>
      </c>
      <c r="L20" s="16">
        <f>SUM(H20:K20)</f>
        <v>1500000</v>
      </c>
      <c r="M20" s="15">
        <v>0</v>
      </c>
      <c r="N20" s="15">
        <v>0</v>
      </c>
      <c r="O20" s="15">
        <v>1500000</v>
      </c>
      <c r="P20" s="15">
        <v>0</v>
      </c>
      <c r="Q20" s="16">
        <f>SUM(M20:P20)</f>
        <v>1500000</v>
      </c>
    </row>
    <row r="21" spans="1:17" s="35" customFormat="1" ht="15.75">
      <c r="A21" s="43"/>
      <c r="B21" s="34" t="s">
        <v>28</v>
      </c>
      <c r="C21" s="16">
        <f>SUM(C17:C20)</f>
        <v>0</v>
      </c>
      <c r="D21" s="16">
        <f aca="true" t="shared" si="0" ref="D21:Q21">SUM(D17:D20)</f>
        <v>0</v>
      </c>
      <c r="E21" s="16">
        <f t="shared" si="0"/>
        <v>425952600</v>
      </c>
      <c r="F21" s="16">
        <f t="shared" si="0"/>
        <v>22049000</v>
      </c>
      <c r="G21" s="16">
        <f t="shared" si="0"/>
        <v>448001600</v>
      </c>
      <c r="H21" s="16">
        <f t="shared" si="0"/>
        <v>0</v>
      </c>
      <c r="I21" s="16">
        <f t="shared" si="0"/>
        <v>0</v>
      </c>
      <c r="J21" s="16">
        <f t="shared" si="0"/>
        <v>422583000</v>
      </c>
      <c r="K21" s="16">
        <f t="shared" si="0"/>
        <v>22049000</v>
      </c>
      <c r="L21" s="16">
        <f t="shared" si="0"/>
        <v>444632000</v>
      </c>
      <c r="M21" s="16">
        <f t="shared" si="0"/>
        <v>0</v>
      </c>
      <c r="N21" s="16">
        <f t="shared" si="0"/>
        <v>0</v>
      </c>
      <c r="O21" s="16">
        <f t="shared" si="0"/>
        <v>422583000</v>
      </c>
      <c r="P21" s="16">
        <f t="shared" si="0"/>
        <v>22049000</v>
      </c>
      <c r="Q21" s="16">
        <f t="shared" si="0"/>
        <v>444632000</v>
      </c>
    </row>
  </sheetData>
  <sheetProtection/>
  <mergeCells count="16">
    <mergeCell ref="B14:G14"/>
    <mergeCell ref="B12:G12"/>
    <mergeCell ref="B15:B16"/>
    <mergeCell ref="A15:A16"/>
    <mergeCell ref="H15:L15"/>
    <mergeCell ref="E6:G6"/>
    <mergeCell ref="E1:G1"/>
    <mergeCell ref="E2:G2"/>
    <mergeCell ref="E3:G3"/>
    <mergeCell ref="E4:G4"/>
    <mergeCell ref="M15:Q15"/>
    <mergeCell ref="O6:Q6"/>
    <mergeCell ref="C15:G15"/>
    <mergeCell ref="H8:J8"/>
    <mergeCell ref="B8:G8"/>
    <mergeCell ref="B11:G11"/>
  </mergeCells>
  <printOptions/>
  <pageMargins left="0.5118110236220472" right="0.5118110236220472" top="1.1811023622047245" bottom="0.7480314960629921" header="1.1811023622047245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80" zoomScaleSheetLayoutView="100" zoomScalePageLayoutView="0" workbookViewId="0" topLeftCell="A1">
      <selection activeCell="A7" sqref="A7:G7"/>
    </sheetView>
  </sheetViews>
  <sheetFormatPr defaultColWidth="9.00390625" defaultRowHeight="12.75"/>
  <cols>
    <col min="1" max="1" width="5.875" style="45" customWidth="1"/>
    <col min="2" max="2" width="62.00390625" style="45" customWidth="1"/>
    <col min="3" max="3" width="13.125" style="45" customWidth="1"/>
    <col min="4" max="4" width="13.00390625" style="45" customWidth="1"/>
    <col min="5" max="5" width="15.375" style="45" customWidth="1"/>
    <col min="6" max="6" width="13.75390625" style="45" customWidth="1"/>
    <col min="7" max="7" width="14.00390625" style="45" customWidth="1"/>
    <col min="8" max="8" width="13.25390625" style="45" customWidth="1"/>
    <col min="9" max="9" width="14.25390625" style="45" customWidth="1"/>
    <col min="10" max="10" width="15.375" style="45" customWidth="1"/>
    <col min="11" max="11" width="13.125" style="45" customWidth="1"/>
    <col min="12" max="12" width="13.00390625" style="45" customWidth="1"/>
    <col min="13" max="13" width="12.75390625" style="45" customWidth="1"/>
    <col min="14" max="14" width="13.875" style="45" customWidth="1"/>
    <col min="15" max="15" width="16.00390625" style="45" customWidth="1"/>
    <col min="16" max="16" width="12.25390625" style="45" customWidth="1"/>
    <col min="17" max="17" width="13.00390625" style="45" customWidth="1"/>
    <col min="18" max="16384" width="9.125" style="45" customWidth="1"/>
  </cols>
  <sheetData>
    <row r="1" spans="5:7" ht="15.75">
      <c r="E1" s="92" t="s">
        <v>97</v>
      </c>
      <c r="F1" s="92"/>
      <c r="G1" s="92"/>
    </row>
    <row r="2" spans="5:7" ht="15.75">
      <c r="E2" s="92" t="s">
        <v>95</v>
      </c>
      <c r="F2" s="92"/>
      <c r="G2" s="92"/>
    </row>
    <row r="3" spans="5:7" ht="15.75">
      <c r="E3" s="92"/>
      <c r="F3" s="92"/>
      <c r="G3" s="92"/>
    </row>
    <row r="4" spans="5:7" ht="15.75">
      <c r="E4" s="92" t="s">
        <v>91</v>
      </c>
      <c r="F4" s="92"/>
      <c r="G4" s="92"/>
    </row>
    <row r="6" spans="5:7" s="38" customFormat="1" ht="15.75">
      <c r="E6" s="114" t="s">
        <v>50</v>
      </c>
      <c r="F6" s="114"/>
      <c r="G6" s="114"/>
    </row>
    <row r="7" spans="1:7" s="38" customFormat="1" ht="16.5" customHeight="1">
      <c r="A7" s="115" t="s">
        <v>51</v>
      </c>
      <c r="B7" s="115"/>
      <c r="C7" s="115"/>
      <c r="D7" s="115"/>
      <c r="E7" s="115"/>
      <c r="F7" s="115"/>
      <c r="G7" s="115"/>
    </row>
    <row r="8" spans="2:7" s="38" customFormat="1" ht="15.75">
      <c r="B8" s="36" t="s">
        <v>31</v>
      </c>
      <c r="C8" s="19"/>
      <c r="D8" s="19"/>
      <c r="E8" s="19"/>
      <c r="F8" s="19"/>
      <c r="G8" s="19"/>
    </row>
    <row r="9" spans="2:7" s="38" customFormat="1" ht="11.25" customHeight="1">
      <c r="B9" s="8" t="s">
        <v>4</v>
      </c>
      <c r="C9" s="8"/>
      <c r="D9" s="8"/>
      <c r="E9" s="8"/>
      <c r="F9" s="8"/>
      <c r="G9" s="8"/>
    </row>
    <row r="10" spans="1:7" s="38" customFormat="1" ht="20.25" customHeight="1">
      <c r="A10" s="112" t="s">
        <v>45</v>
      </c>
      <c r="B10" s="112"/>
      <c r="C10" s="112"/>
      <c r="D10" s="112"/>
      <c r="E10" s="112"/>
      <c r="F10" s="112"/>
      <c r="G10" s="112"/>
    </row>
    <row r="11" spans="1:17" s="44" customFormat="1" ht="15.75">
      <c r="A11" s="113" t="s">
        <v>6</v>
      </c>
      <c r="B11" s="113" t="s">
        <v>7</v>
      </c>
      <c r="C11" s="106" t="s">
        <v>8</v>
      </c>
      <c r="D11" s="106"/>
      <c r="E11" s="106"/>
      <c r="F11" s="106"/>
      <c r="G11" s="106"/>
      <c r="H11" s="106" t="s">
        <v>9</v>
      </c>
      <c r="I11" s="106"/>
      <c r="J11" s="106"/>
      <c r="K11" s="106"/>
      <c r="L11" s="106"/>
      <c r="M11" s="106" t="s">
        <v>10</v>
      </c>
      <c r="N11" s="106"/>
      <c r="O11" s="106"/>
      <c r="P11" s="106"/>
      <c r="Q11" s="106"/>
    </row>
    <row r="12" spans="1:17" ht="51">
      <c r="A12" s="88"/>
      <c r="B12" s="88"/>
      <c r="C12" s="12" t="s">
        <v>11</v>
      </c>
      <c r="D12" s="12" t="s">
        <v>12</v>
      </c>
      <c r="E12" s="12" t="s">
        <v>13</v>
      </c>
      <c r="F12" s="12" t="s">
        <v>14</v>
      </c>
      <c r="G12" s="13" t="s">
        <v>15</v>
      </c>
      <c r="H12" s="12" t="s">
        <v>11</v>
      </c>
      <c r="I12" s="12" t="s">
        <v>12</v>
      </c>
      <c r="J12" s="12" t="s">
        <v>13</v>
      </c>
      <c r="K12" s="12" t="s">
        <v>14</v>
      </c>
      <c r="L12" s="13" t="s">
        <v>15</v>
      </c>
      <c r="M12" s="12" t="s">
        <v>11</v>
      </c>
      <c r="N12" s="12" t="s">
        <v>12</v>
      </c>
      <c r="O12" s="12" t="s">
        <v>13</v>
      </c>
      <c r="P12" s="12" t="s">
        <v>14</v>
      </c>
      <c r="Q12" s="13" t="s">
        <v>15</v>
      </c>
    </row>
    <row r="13" spans="1:17" s="47" customFormat="1" ht="29.25" customHeight="1">
      <c r="A13" s="46">
        <v>1</v>
      </c>
      <c r="B13" s="17" t="s">
        <v>52</v>
      </c>
      <c r="C13" s="29">
        <v>0</v>
      </c>
      <c r="D13" s="15">
        <v>0</v>
      </c>
      <c r="E13" s="15">
        <v>500000</v>
      </c>
      <c r="F13" s="15">
        <v>0</v>
      </c>
      <c r="G13" s="16">
        <f aca="true" t="shared" si="0" ref="G13:G18">SUM(C13:F13)</f>
        <v>500000</v>
      </c>
      <c r="H13" s="15">
        <v>0</v>
      </c>
      <c r="I13" s="15">
        <v>0</v>
      </c>
      <c r="J13" s="15">
        <v>500000</v>
      </c>
      <c r="K13" s="15">
        <v>0</v>
      </c>
      <c r="L13" s="16">
        <f aca="true" t="shared" si="1" ref="L13:L18">SUM(H13:K13)</f>
        <v>500000</v>
      </c>
      <c r="M13" s="15">
        <v>0</v>
      </c>
      <c r="N13" s="15">
        <v>0</v>
      </c>
      <c r="O13" s="15">
        <v>500000</v>
      </c>
      <c r="P13" s="15">
        <v>0</v>
      </c>
      <c r="Q13" s="16">
        <f aca="true" t="shared" si="2" ref="Q13:Q18">SUM(M13:P13)</f>
        <v>500000</v>
      </c>
    </row>
    <row r="14" spans="1:17" s="47" customFormat="1" ht="19.5" customHeight="1">
      <c r="A14" s="46">
        <v>2</v>
      </c>
      <c r="B14" s="17" t="s">
        <v>53</v>
      </c>
      <c r="C14" s="29">
        <v>0</v>
      </c>
      <c r="D14" s="15">
        <v>0</v>
      </c>
      <c r="E14" s="15">
        <v>200000</v>
      </c>
      <c r="F14" s="15">
        <v>0</v>
      </c>
      <c r="G14" s="16">
        <f t="shared" si="0"/>
        <v>200000</v>
      </c>
      <c r="H14" s="15">
        <v>0</v>
      </c>
      <c r="I14" s="15">
        <v>0</v>
      </c>
      <c r="J14" s="15">
        <v>200000</v>
      </c>
      <c r="K14" s="15">
        <v>0</v>
      </c>
      <c r="L14" s="16">
        <f t="shared" si="1"/>
        <v>200000</v>
      </c>
      <c r="M14" s="15">
        <v>0</v>
      </c>
      <c r="N14" s="15">
        <v>0</v>
      </c>
      <c r="O14" s="15">
        <v>200000</v>
      </c>
      <c r="P14" s="15">
        <v>0</v>
      </c>
      <c r="Q14" s="16">
        <f t="shared" si="2"/>
        <v>200000</v>
      </c>
    </row>
    <row r="15" spans="1:17" s="47" customFormat="1" ht="30" customHeight="1">
      <c r="A15" s="46">
        <v>3</v>
      </c>
      <c r="B15" s="17" t="s">
        <v>54</v>
      </c>
      <c r="C15" s="29">
        <v>0</v>
      </c>
      <c r="D15" s="15">
        <v>0</v>
      </c>
      <c r="E15" s="15">
        <v>200000</v>
      </c>
      <c r="F15" s="15">
        <v>0</v>
      </c>
      <c r="G15" s="16">
        <f t="shared" si="0"/>
        <v>200000</v>
      </c>
      <c r="H15" s="15">
        <v>0</v>
      </c>
      <c r="I15" s="15">
        <v>0</v>
      </c>
      <c r="J15" s="15">
        <v>200000</v>
      </c>
      <c r="K15" s="15">
        <v>0</v>
      </c>
      <c r="L15" s="16">
        <f t="shared" si="1"/>
        <v>200000</v>
      </c>
      <c r="M15" s="15">
        <v>0</v>
      </c>
      <c r="N15" s="15">
        <v>0</v>
      </c>
      <c r="O15" s="15">
        <v>200000</v>
      </c>
      <c r="P15" s="15">
        <v>0</v>
      </c>
      <c r="Q15" s="16">
        <f t="shared" si="2"/>
        <v>200000</v>
      </c>
    </row>
    <row r="16" spans="1:17" s="47" customFormat="1" ht="42.75" customHeight="1">
      <c r="A16" s="46">
        <v>4</v>
      </c>
      <c r="B16" s="17" t="s">
        <v>55</v>
      </c>
      <c r="C16" s="29">
        <v>0</v>
      </c>
      <c r="D16" s="15">
        <v>0</v>
      </c>
      <c r="E16" s="15">
        <v>400000</v>
      </c>
      <c r="F16" s="15">
        <v>0</v>
      </c>
      <c r="G16" s="16">
        <f t="shared" si="0"/>
        <v>400000</v>
      </c>
      <c r="H16" s="15">
        <v>0</v>
      </c>
      <c r="I16" s="15">
        <v>0</v>
      </c>
      <c r="J16" s="15">
        <v>400000</v>
      </c>
      <c r="K16" s="15">
        <v>0</v>
      </c>
      <c r="L16" s="16">
        <f t="shared" si="1"/>
        <v>400000</v>
      </c>
      <c r="M16" s="15">
        <v>0</v>
      </c>
      <c r="N16" s="15">
        <v>0</v>
      </c>
      <c r="O16" s="15">
        <v>400000</v>
      </c>
      <c r="P16" s="15">
        <v>0</v>
      </c>
      <c r="Q16" s="16">
        <f t="shared" si="2"/>
        <v>400000</v>
      </c>
    </row>
    <row r="17" spans="1:17" s="47" customFormat="1" ht="41.25" customHeight="1">
      <c r="A17" s="46">
        <v>5</v>
      </c>
      <c r="B17" s="17" t="s">
        <v>56</v>
      </c>
      <c r="C17" s="29">
        <v>0</v>
      </c>
      <c r="D17" s="15">
        <v>0</v>
      </c>
      <c r="E17" s="15">
        <v>200000</v>
      </c>
      <c r="F17" s="15">
        <v>0</v>
      </c>
      <c r="G17" s="16">
        <f t="shared" si="0"/>
        <v>200000</v>
      </c>
      <c r="H17" s="15">
        <v>0</v>
      </c>
      <c r="I17" s="15">
        <v>0</v>
      </c>
      <c r="J17" s="15">
        <v>200000</v>
      </c>
      <c r="K17" s="15">
        <v>0</v>
      </c>
      <c r="L17" s="16">
        <f t="shared" si="1"/>
        <v>200000</v>
      </c>
      <c r="M17" s="15">
        <v>0</v>
      </c>
      <c r="N17" s="15">
        <v>0</v>
      </c>
      <c r="O17" s="15">
        <v>200000</v>
      </c>
      <c r="P17" s="15">
        <v>0</v>
      </c>
      <c r="Q17" s="16">
        <f t="shared" si="2"/>
        <v>200000</v>
      </c>
    </row>
    <row r="18" spans="1:17" s="47" customFormat="1" ht="21.75" customHeight="1">
      <c r="A18" s="46">
        <v>7</v>
      </c>
      <c r="B18" s="17" t="s">
        <v>57</v>
      </c>
      <c r="C18" s="29">
        <v>0</v>
      </c>
      <c r="D18" s="15">
        <v>0</v>
      </c>
      <c r="E18" s="15">
        <v>100000</v>
      </c>
      <c r="F18" s="15">
        <v>0</v>
      </c>
      <c r="G18" s="16">
        <f t="shared" si="0"/>
        <v>100000</v>
      </c>
      <c r="H18" s="15">
        <v>0</v>
      </c>
      <c r="I18" s="15">
        <v>0</v>
      </c>
      <c r="J18" s="15">
        <v>100000</v>
      </c>
      <c r="K18" s="15">
        <v>0</v>
      </c>
      <c r="L18" s="16">
        <f t="shared" si="1"/>
        <v>100000</v>
      </c>
      <c r="M18" s="15">
        <v>0</v>
      </c>
      <c r="N18" s="15">
        <v>0</v>
      </c>
      <c r="O18" s="15">
        <v>100000</v>
      </c>
      <c r="P18" s="15">
        <v>0</v>
      </c>
      <c r="Q18" s="16">
        <f t="shared" si="2"/>
        <v>100000</v>
      </c>
    </row>
    <row r="19" spans="1:17" s="47" customFormat="1" ht="15.75">
      <c r="A19" s="48"/>
      <c r="B19" s="17" t="s">
        <v>28</v>
      </c>
      <c r="C19" s="31">
        <f aca="true" t="shared" si="3" ref="C19:Q19">SUM(C13:C18)</f>
        <v>0</v>
      </c>
      <c r="D19" s="31">
        <f t="shared" si="3"/>
        <v>0</v>
      </c>
      <c r="E19" s="31">
        <f t="shared" si="3"/>
        <v>1600000</v>
      </c>
      <c r="F19" s="31">
        <f t="shared" si="3"/>
        <v>0</v>
      </c>
      <c r="G19" s="31">
        <f t="shared" si="3"/>
        <v>1600000</v>
      </c>
      <c r="H19" s="31">
        <f t="shared" si="3"/>
        <v>0</v>
      </c>
      <c r="I19" s="31">
        <f t="shared" si="3"/>
        <v>0</v>
      </c>
      <c r="J19" s="31">
        <f t="shared" si="3"/>
        <v>1600000</v>
      </c>
      <c r="K19" s="31">
        <f t="shared" si="3"/>
        <v>0</v>
      </c>
      <c r="L19" s="31">
        <f t="shared" si="3"/>
        <v>1600000</v>
      </c>
      <c r="M19" s="31">
        <f t="shared" si="3"/>
        <v>0</v>
      </c>
      <c r="N19" s="31">
        <f t="shared" si="3"/>
        <v>0</v>
      </c>
      <c r="O19" s="31">
        <f t="shared" si="3"/>
        <v>1600000</v>
      </c>
      <c r="P19" s="31">
        <f t="shared" si="3"/>
        <v>0</v>
      </c>
      <c r="Q19" s="31">
        <f t="shared" si="3"/>
        <v>1600000</v>
      </c>
    </row>
  </sheetData>
  <sheetProtection/>
  <mergeCells count="12">
    <mergeCell ref="B11:B12"/>
    <mergeCell ref="A10:G10"/>
    <mergeCell ref="A7:G7"/>
    <mergeCell ref="A11:A12"/>
    <mergeCell ref="M11:Q11"/>
    <mergeCell ref="C11:G11"/>
    <mergeCell ref="E6:G6"/>
    <mergeCell ref="H11:L11"/>
    <mergeCell ref="E1:G1"/>
    <mergeCell ref="E2:G2"/>
    <mergeCell ref="E3:G3"/>
    <mergeCell ref="E4:G4"/>
  </mergeCells>
  <printOptions/>
  <pageMargins left="0.3937007874015748" right="0.5118110236220472" top="1.1811023622047245" bottom="0.3937007874015748" header="1.1811023622047245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7.75390625" style="54" customWidth="1"/>
    <col min="2" max="2" width="54.125" style="54" customWidth="1"/>
    <col min="3" max="3" width="14.125" style="54" customWidth="1"/>
    <col min="4" max="4" width="13.00390625" style="54" customWidth="1"/>
    <col min="5" max="5" width="14.75390625" style="54" customWidth="1"/>
    <col min="6" max="6" width="14.125" style="54" customWidth="1"/>
    <col min="7" max="7" width="16.25390625" style="54" customWidth="1"/>
    <col min="8" max="8" width="13.375" style="54" customWidth="1"/>
    <col min="9" max="9" width="14.125" style="54" customWidth="1"/>
    <col min="10" max="10" width="14.625" style="54" customWidth="1"/>
    <col min="11" max="11" width="12.00390625" style="54" customWidth="1"/>
    <col min="12" max="12" width="11.125" style="54" customWidth="1"/>
    <col min="13" max="13" width="13.375" style="54" customWidth="1"/>
    <col min="14" max="14" width="12.75390625" style="54" customWidth="1"/>
    <col min="15" max="15" width="14.875" style="54" customWidth="1"/>
    <col min="16" max="16" width="12.75390625" style="54" customWidth="1"/>
    <col min="17" max="17" width="14.375" style="54" customWidth="1"/>
    <col min="18" max="16384" width="9.125" style="54" customWidth="1"/>
  </cols>
  <sheetData>
    <row r="1" spans="5:7" ht="15.75">
      <c r="E1" s="92" t="s">
        <v>98</v>
      </c>
      <c r="F1" s="92"/>
      <c r="G1" s="92"/>
    </row>
    <row r="2" spans="5:7" ht="15.75">
      <c r="E2" s="92" t="s">
        <v>95</v>
      </c>
      <c r="F2" s="92"/>
      <c r="G2" s="92"/>
    </row>
    <row r="3" spans="5:7" ht="15.75">
      <c r="E3" s="92"/>
      <c r="F3" s="92"/>
      <c r="G3" s="92"/>
    </row>
    <row r="4" spans="5:7" ht="15.75">
      <c r="E4" s="92" t="s">
        <v>91</v>
      </c>
      <c r="F4" s="92"/>
      <c r="G4" s="92"/>
    </row>
    <row r="6" spans="5:7" s="49" customFormat="1" ht="15.75">
      <c r="E6" s="116" t="s">
        <v>58</v>
      </c>
      <c r="F6" s="116"/>
      <c r="G6" s="116"/>
    </row>
    <row r="7" spans="1:7" s="49" customFormat="1" ht="21" customHeight="1">
      <c r="A7" s="119" t="s">
        <v>59</v>
      </c>
      <c r="B7" s="119"/>
      <c r="C7" s="119"/>
      <c r="D7" s="119"/>
      <c r="E7" s="119"/>
      <c r="F7" s="119"/>
      <c r="G7" s="119"/>
    </row>
    <row r="8" spans="2:7" s="49" customFormat="1" ht="15.75">
      <c r="B8" s="50"/>
      <c r="C8" s="51"/>
      <c r="D8" s="51"/>
      <c r="E8" s="51"/>
      <c r="F8" s="51"/>
      <c r="G8" s="51"/>
    </row>
    <row r="9" spans="2:7" s="49" customFormat="1" ht="15.75">
      <c r="B9" s="36" t="s">
        <v>31</v>
      </c>
      <c r="C9" s="52"/>
      <c r="D9" s="52"/>
      <c r="E9" s="52"/>
      <c r="F9" s="52"/>
      <c r="G9" s="52"/>
    </row>
    <row r="10" spans="2:7" s="49" customFormat="1" ht="15.75">
      <c r="B10" s="8" t="s">
        <v>60</v>
      </c>
      <c r="C10" s="8"/>
      <c r="D10" s="8"/>
      <c r="E10" s="8"/>
      <c r="F10" s="8"/>
      <c r="G10" s="8"/>
    </row>
    <row r="11" s="49" customFormat="1" ht="7.5" customHeight="1"/>
    <row r="12" spans="2:7" s="49" customFormat="1" ht="15.75">
      <c r="B12" s="117" t="s">
        <v>61</v>
      </c>
      <c r="C12" s="117"/>
      <c r="D12" s="117"/>
      <c r="E12" s="117"/>
      <c r="F12" s="117"/>
      <c r="G12" s="117"/>
    </row>
    <row r="13" s="49" customFormat="1" ht="6.75" customHeight="1"/>
    <row r="14" spans="1:17" s="53" customFormat="1" ht="15.75">
      <c r="A14" s="103" t="s">
        <v>6</v>
      </c>
      <c r="B14" s="103" t="s">
        <v>7</v>
      </c>
      <c r="C14" s="106" t="s">
        <v>8</v>
      </c>
      <c r="D14" s="106"/>
      <c r="E14" s="106"/>
      <c r="F14" s="106"/>
      <c r="G14" s="106"/>
      <c r="H14" s="106" t="s">
        <v>9</v>
      </c>
      <c r="I14" s="106"/>
      <c r="J14" s="106"/>
      <c r="K14" s="106"/>
      <c r="L14" s="106"/>
      <c r="M14" s="106" t="s">
        <v>10</v>
      </c>
      <c r="N14" s="106"/>
      <c r="O14" s="106"/>
      <c r="P14" s="106"/>
      <c r="Q14" s="106"/>
    </row>
    <row r="15" spans="1:17" ht="58.5" customHeight="1">
      <c r="A15" s="118"/>
      <c r="B15" s="118"/>
      <c r="C15" s="12" t="s">
        <v>11</v>
      </c>
      <c r="D15" s="12" t="s">
        <v>12</v>
      </c>
      <c r="E15" s="12" t="s">
        <v>13</v>
      </c>
      <c r="F15" s="12" t="s">
        <v>14</v>
      </c>
      <c r="G15" s="13" t="s">
        <v>15</v>
      </c>
      <c r="H15" s="12" t="s">
        <v>11</v>
      </c>
      <c r="I15" s="12" t="s">
        <v>12</v>
      </c>
      <c r="J15" s="12" t="s">
        <v>13</v>
      </c>
      <c r="K15" s="12" t="s">
        <v>14</v>
      </c>
      <c r="L15" s="13" t="s">
        <v>15</v>
      </c>
      <c r="M15" s="12" t="s">
        <v>11</v>
      </c>
      <c r="N15" s="12" t="s">
        <v>12</v>
      </c>
      <c r="O15" s="12" t="s">
        <v>13</v>
      </c>
      <c r="P15" s="12" t="s">
        <v>14</v>
      </c>
      <c r="Q15" s="13" t="s">
        <v>15</v>
      </c>
    </row>
    <row r="16" spans="1:17" s="59" customFormat="1" ht="34.5" customHeight="1">
      <c r="A16" s="46">
        <v>1</v>
      </c>
      <c r="B16" s="83" t="s">
        <v>62</v>
      </c>
      <c r="C16" s="55">
        <f>'[1]Заявка'!J59</f>
        <v>0</v>
      </c>
      <c r="D16" s="56">
        <f>'[1]Заявка'!M59</f>
        <v>0</v>
      </c>
      <c r="E16" s="56">
        <v>3500000</v>
      </c>
      <c r="F16" s="56">
        <f>'[1]Заявка'!T59</f>
        <v>0</v>
      </c>
      <c r="G16" s="58">
        <f>SUM(C16:F16)</f>
        <v>3500000</v>
      </c>
      <c r="H16" s="56">
        <f>C16*1.05</f>
        <v>0</v>
      </c>
      <c r="I16" s="56">
        <f>D16*1.05</f>
        <v>0</v>
      </c>
      <c r="J16" s="56">
        <v>3500000</v>
      </c>
      <c r="K16" s="56">
        <f>F16*1.05</f>
        <v>0</v>
      </c>
      <c r="L16" s="58">
        <f>SUM(H16:K16)</f>
        <v>3500000</v>
      </c>
      <c r="M16" s="56">
        <f>H16*1.05</f>
        <v>0</v>
      </c>
      <c r="N16" s="56">
        <f>I16*1.05</f>
        <v>0</v>
      </c>
      <c r="O16" s="56">
        <v>3500000</v>
      </c>
      <c r="P16" s="56">
        <f>K16*1.05</f>
        <v>0</v>
      </c>
      <c r="Q16" s="58">
        <f>SUM(M16:P16)</f>
        <v>3500000</v>
      </c>
    </row>
    <row r="17" spans="1:17" s="59" customFormat="1" ht="36" customHeight="1">
      <c r="A17" s="46">
        <v>2</v>
      </c>
      <c r="B17" s="83" t="s">
        <v>63</v>
      </c>
      <c r="C17" s="55">
        <f>'[1]Заявка'!J60</f>
        <v>0</v>
      </c>
      <c r="D17" s="56">
        <f>'[1]Заявка'!M60</f>
        <v>0</v>
      </c>
      <c r="E17" s="56">
        <v>1500000</v>
      </c>
      <c r="F17" s="56">
        <f>'[1]Заявка'!T60</f>
        <v>0</v>
      </c>
      <c r="G17" s="58">
        <f>SUM(C17:F17)</f>
        <v>1500000</v>
      </c>
      <c r="H17" s="56">
        <f>C17*1.05</f>
        <v>0</v>
      </c>
      <c r="I17" s="56">
        <f>D17*1.05</f>
        <v>0</v>
      </c>
      <c r="J17" s="56">
        <v>1500000</v>
      </c>
      <c r="K17" s="56">
        <f>F17*1.05</f>
        <v>0</v>
      </c>
      <c r="L17" s="58">
        <f>SUM(H17:K17)</f>
        <v>1500000</v>
      </c>
      <c r="M17" s="56">
        <f>H17*1.05</f>
        <v>0</v>
      </c>
      <c r="N17" s="56">
        <f>I17*1.05</f>
        <v>0</v>
      </c>
      <c r="O17" s="56">
        <v>1500000</v>
      </c>
      <c r="P17" s="56">
        <f>K17*1.05</f>
        <v>0</v>
      </c>
      <c r="Q17" s="58">
        <f>SUM(M17:P17)</f>
        <v>1500000</v>
      </c>
    </row>
    <row r="18" spans="1:17" s="59" customFormat="1" ht="15.75">
      <c r="A18" s="48"/>
      <c r="B18" s="17" t="s">
        <v>28</v>
      </c>
      <c r="C18" s="60">
        <f aca="true" t="shared" si="0" ref="C18:Q18">SUM(C16:C17)</f>
        <v>0</v>
      </c>
      <c r="D18" s="60">
        <f t="shared" si="0"/>
        <v>0</v>
      </c>
      <c r="E18" s="60">
        <f t="shared" si="0"/>
        <v>5000000</v>
      </c>
      <c r="F18" s="60">
        <f t="shared" si="0"/>
        <v>0</v>
      </c>
      <c r="G18" s="60">
        <f t="shared" si="0"/>
        <v>5000000</v>
      </c>
      <c r="H18" s="60">
        <f t="shared" si="0"/>
        <v>0</v>
      </c>
      <c r="I18" s="60">
        <f t="shared" si="0"/>
        <v>0</v>
      </c>
      <c r="J18" s="60">
        <f t="shared" si="0"/>
        <v>5000000</v>
      </c>
      <c r="K18" s="60">
        <f t="shared" si="0"/>
        <v>0</v>
      </c>
      <c r="L18" s="60">
        <f t="shared" si="0"/>
        <v>5000000</v>
      </c>
      <c r="M18" s="60">
        <f t="shared" si="0"/>
        <v>0</v>
      </c>
      <c r="N18" s="60">
        <f t="shared" si="0"/>
        <v>0</v>
      </c>
      <c r="O18" s="60">
        <f t="shared" si="0"/>
        <v>5000000</v>
      </c>
      <c r="P18" s="60">
        <f t="shared" si="0"/>
        <v>0</v>
      </c>
      <c r="Q18" s="60">
        <f t="shared" si="0"/>
        <v>5000000</v>
      </c>
    </row>
  </sheetData>
  <sheetProtection/>
  <mergeCells count="12">
    <mergeCell ref="E1:G1"/>
    <mergeCell ref="E2:G2"/>
    <mergeCell ref="E3:G3"/>
    <mergeCell ref="E4:G4"/>
    <mergeCell ref="M14:Q14"/>
    <mergeCell ref="C14:G14"/>
    <mergeCell ref="E6:G6"/>
    <mergeCell ref="B12:G12"/>
    <mergeCell ref="B14:B15"/>
    <mergeCell ref="A7:G7"/>
    <mergeCell ref="A14:A15"/>
    <mergeCell ref="H14:L14"/>
  </mergeCells>
  <printOptions/>
  <pageMargins left="0.5118110236220472" right="0.5118110236220472" top="1.1811023622047245" bottom="0" header="1.1811023622047245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E2" sqref="E2:G2"/>
    </sheetView>
  </sheetViews>
  <sheetFormatPr defaultColWidth="9.00390625" defaultRowHeight="12.75"/>
  <cols>
    <col min="1" max="1" width="5.875" style="63" customWidth="1"/>
    <col min="2" max="2" width="63.375" style="63" customWidth="1"/>
    <col min="3" max="3" width="12.75390625" style="63" customWidth="1"/>
    <col min="4" max="4" width="13.75390625" style="63" customWidth="1"/>
    <col min="5" max="5" width="14.375" style="63" customWidth="1"/>
    <col min="6" max="6" width="13.375" style="63" customWidth="1"/>
    <col min="7" max="7" width="14.875" style="63" customWidth="1"/>
    <col min="8" max="8" width="13.125" style="63" customWidth="1"/>
    <col min="9" max="9" width="14.375" style="63" customWidth="1"/>
    <col min="10" max="10" width="14.625" style="63" customWidth="1"/>
    <col min="11" max="11" width="13.375" style="63" customWidth="1"/>
    <col min="12" max="12" width="12.00390625" style="63" customWidth="1"/>
    <col min="13" max="13" width="12.625" style="63" customWidth="1"/>
    <col min="14" max="14" width="13.625" style="63" customWidth="1"/>
    <col min="15" max="15" width="14.875" style="63" customWidth="1"/>
    <col min="16" max="16" width="12.625" style="63" customWidth="1"/>
    <col min="17" max="17" width="14.875" style="63" customWidth="1"/>
    <col min="18" max="16384" width="9.125" style="63" customWidth="1"/>
  </cols>
  <sheetData>
    <row r="1" spans="5:7" ht="15.75">
      <c r="E1" s="92" t="s">
        <v>99</v>
      </c>
      <c r="F1" s="92"/>
      <c r="G1" s="92"/>
    </row>
    <row r="2" spans="5:7" ht="15.75">
      <c r="E2" s="92" t="s">
        <v>95</v>
      </c>
      <c r="F2" s="92"/>
      <c r="G2" s="92"/>
    </row>
    <row r="3" spans="5:7" ht="15.75">
      <c r="E3" s="92"/>
      <c r="F3" s="92"/>
      <c r="G3" s="92"/>
    </row>
    <row r="4" spans="5:7" ht="15.75">
      <c r="E4" s="92" t="s">
        <v>91</v>
      </c>
      <c r="F4" s="92"/>
      <c r="G4" s="92"/>
    </row>
    <row r="6" spans="5:7" s="57" customFormat="1" ht="15.75">
      <c r="E6" s="120" t="s">
        <v>64</v>
      </c>
      <c r="F6" s="120"/>
      <c r="G6" s="120"/>
    </row>
    <row r="7" s="57" customFormat="1" ht="15.75"/>
    <row r="8" spans="1:7" s="57" customFormat="1" ht="15.75" customHeight="1">
      <c r="A8" s="121" t="s">
        <v>65</v>
      </c>
      <c r="B8" s="121"/>
      <c r="C8" s="121"/>
      <c r="D8" s="121"/>
      <c r="E8" s="121"/>
      <c r="F8" s="121"/>
      <c r="G8" s="121"/>
    </row>
    <row r="9" spans="2:7" s="57" customFormat="1" ht="17.25" customHeight="1">
      <c r="B9" s="36" t="s">
        <v>31</v>
      </c>
      <c r="C9" s="62"/>
      <c r="D9" s="62"/>
      <c r="E9" s="62"/>
      <c r="F9" s="62"/>
      <c r="G9" s="62"/>
    </row>
    <row r="10" spans="2:7" s="57" customFormat="1" ht="12.75" customHeight="1">
      <c r="B10" s="91" t="s">
        <v>3</v>
      </c>
      <c r="C10" s="91"/>
      <c r="D10" s="91"/>
      <c r="E10" s="91"/>
      <c r="F10" s="91"/>
      <c r="G10" s="91"/>
    </row>
    <row r="11" spans="2:7" s="57" customFormat="1" ht="12.75" customHeight="1">
      <c r="B11" s="91" t="s">
        <v>4</v>
      </c>
      <c r="C11" s="91"/>
      <c r="D11" s="91"/>
      <c r="E11" s="91"/>
      <c r="F11" s="91"/>
      <c r="G11" s="91"/>
    </row>
    <row r="12" spans="2:7" s="57" customFormat="1" ht="5.25" customHeight="1">
      <c r="B12" s="5"/>
      <c r="C12" s="5"/>
      <c r="D12" s="5"/>
      <c r="E12" s="5"/>
      <c r="F12" s="5"/>
      <c r="G12" s="5"/>
    </row>
    <row r="13" spans="1:7" s="57" customFormat="1" ht="15.75" customHeight="1">
      <c r="A13" s="117" t="s">
        <v>61</v>
      </c>
      <c r="B13" s="117"/>
      <c r="C13" s="117"/>
      <c r="D13" s="117"/>
      <c r="E13" s="117"/>
      <c r="F13" s="117"/>
      <c r="G13" s="117"/>
    </row>
    <row r="14" s="57" customFormat="1" ht="7.5" customHeight="1"/>
    <row r="15" spans="1:17" s="57" customFormat="1" ht="15.75">
      <c r="A15" s="113" t="s">
        <v>6</v>
      </c>
      <c r="B15" s="113" t="s">
        <v>7</v>
      </c>
      <c r="C15" s="106" t="s">
        <v>8</v>
      </c>
      <c r="D15" s="106"/>
      <c r="E15" s="106"/>
      <c r="F15" s="106"/>
      <c r="G15" s="106"/>
      <c r="H15" s="106" t="s">
        <v>9</v>
      </c>
      <c r="I15" s="106"/>
      <c r="J15" s="106"/>
      <c r="K15" s="106"/>
      <c r="L15" s="106"/>
      <c r="M15" s="106" t="s">
        <v>10</v>
      </c>
      <c r="N15" s="106"/>
      <c r="O15" s="106"/>
      <c r="P15" s="106"/>
      <c r="Q15" s="106"/>
    </row>
    <row r="16" spans="1:17" ht="53.25" customHeight="1">
      <c r="A16" s="88"/>
      <c r="B16" s="88"/>
      <c r="C16" s="12" t="s">
        <v>11</v>
      </c>
      <c r="D16" s="12" t="s">
        <v>12</v>
      </c>
      <c r="E16" s="12" t="s">
        <v>13</v>
      </c>
      <c r="F16" s="12" t="s">
        <v>14</v>
      </c>
      <c r="G16" s="13" t="s">
        <v>15</v>
      </c>
      <c r="H16" s="12" t="s">
        <v>11</v>
      </c>
      <c r="I16" s="12" t="s">
        <v>12</v>
      </c>
      <c r="J16" s="12" t="s">
        <v>13</v>
      </c>
      <c r="K16" s="12" t="s">
        <v>14</v>
      </c>
      <c r="L16" s="13" t="s">
        <v>15</v>
      </c>
      <c r="M16" s="12" t="s">
        <v>11</v>
      </c>
      <c r="N16" s="12" t="s">
        <v>12</v>
      </c>
      <c r="O16" s="12" t="s">
        <v>13</v>
      </c>
      <c r="P16" s="12" t="s">
        <v>14</v>
      </c>
      <c r="Q16" s="13" t="s">
        <v>15</v>
      </c>
    </row>
    <row r="17" spans="1:17" s="64" customFormat="1" ht="33.75" customHeight="1">
      <c r="A17" s="46">
        <v>1</v>
      </c>
      <c r="B17" s="17" t="s">
        <v>66</v>
      </c>
      <c r="C17" s="29">
        <v>0</v>
      </c>
      <c r="D17" s="15">
        <v>0</v>
      </c>
      <c r="E17" s="15">
        <v>6658400</v>
      </c>
      <c r="F17" s="15">
        <v>16135000</v>
      </c>
      <c r="G17" s="16">
        <f aca="true" t="shared" si="0" ref="G17:G22">SUM(C17:F17)</f>
        <v>22793400</v>
      </c>
      <c r="H17" s="15">
        <v>0</v>
      </c>
      <c r="I17" s="15">
        <v>0</v>
      </c>
      <c r="J17" s="15">
        <v>5548000</v>
      </c>
      <c r="K17" s="15">
        <v>16135000</v>
      </c>
      <c r="L17" s="16">
        <f aca="true" t="shared" si="1" ref="L17:L22">SUM(H17:K17)</f>
        <v>21683000</v>
      </c>
      <c r="M17" s="15">
        <v>0</v>
      </c>
      <c r="N17" s="15">
        <v>0</v>
      </c>
      <c r="O17" s="15">
        <v>5548000</v>
      </c>
      <c r="P17" s="15">
        <v>16135000</v>
      </c>
      <c r="Q17" s="16">
        <f aca="true" t="shared" si="2" ref="Q17:Q22">SUM(M17:P17)</f>
        <v>21683000</v>
      </c>
    </row>
    <row r="18" spans="1:17" s="64" customFormat="1" ht="31.5" customHeight="1">
      <c r="A18" s="46">
        <v>2</v>
      </c>
      <c r="B18" s="17" t="s">
        <v>67</v>
      </c>
      <c r="C18" s="29">
        <v>0</v>
      </c>
      <c r="D18" s="15">
        <v>0</v>
      </c>
      <c r="E18" s="15">
        <v>1849600</v>
      </c>
      <c r="F18" s="15">
        <v>0</v>
      </c>
      <c r="G18" s="16">
        <f t="shared" si="0"/>
        <v>1849600</v>
      </c>
      <c r="H18" s="15">
        <v>0</v>
      </c>
      <c r="I18" s="15">
        <v>0</v>
      </c>
      <c r="J18" s="15">
        <v>1750000</v>
      </c>
      <c r="K18" s="15">
        <v>0</v>
      </c>
      <c r="L18" s="16">
        <f t="shared" si="1"/>
        <v>1750000</v>
      </c>
      <c r="M18" s="15">
        <v>0</v>
      </c>
      <c r="N18" s="15">
        <v>0</v>
      </c>
      <c r="O18" s="15">
        <v>1750000</v>
      </c>
      <c r="P18" s="15">
        <v>0</v>
      </c>
      <c r="Q18" s="16">
        <f t="shared" si="2"/>
        <v>1750000</v>
      </c>
    </row>
    <row r="19" spans="1:17" s="64" customFormat="1" ht="43.5" customHeight="1">
      <c r="A19" s="46">
        <v>3</v>
      </c>
      <c r="B19" s="17" t="s">
        <v>68</v>
      </c>
      <c r="C19" s="29">
        <v>0</v>
      </c>
      <c r="D19" s="15">
        <v>0</v>
      </c>
      <c r="E19" s="15">
        <v>6236000</v>
      </c>
      <c r="F19" s="15">
        <v>0</v>
      </c>
      <c r="G19" s="16">
        <f t="shared" si="0"/>
        <v>6236000</v>
      </c>
      <c r="H19" s="15">
        <v>0</v>
      </c>
      <c r="I19" s="15">
        <v>0</v>
      </c>
      <c r="J19" s="15">
        <v>6236000</v>
      </c>
      <c r="K19" s="15">
        <v>0</v>
      </c>
      <c r="L19" s="16">
        <f t="shared" si="1"/>
        <v>6236000</v>
      </c>
      <c r="M19" s="15">
        <v>0</v>
      </c>
      <c r="N19" s="15">
        <v>0</v>
      </c>
      <c r="O19" s="15">
        <v>6236000</v>
      </c>
      <c r="P19" s="15">
        <v>0</v>
      </c>
      <c r="Q19" s="16">
        <f t="shared" si="2"/>
        <v>6236000</v>
      </c>
    </row>
    <row r="20" spans="1:17" s="64" customFormat="1" ht="18.75" customHeight="1">
      <c r="A20" s="46">
        <v>4</v>
      </c>
      <c r="B20" s="17" t="s">
        <v>69</v>
      </c>
      <c r="C20" s="29">
        <v>0</v>
      </c>
      <c r="D20" s="15">
        <v>0</v>
      </c>
      <c r="E20" s="15">
        <v>1727000</v>
      </c>
      <c r="F20" s="15">
        <v>0</v>
      </c>
      <c r="G20" s="16">
        <f t="shared" si="0"/>
        <v>1727000</v>
      </c>
      <c r="H20" s="15">
        <v>0</v>
      </c>
      <c r="I20" s="15">
        <v>0</v>
      </c>
      <c r="J20" s="15">
        <v>1727000</v>
      </c>
      <c r="K20" s="15">
        <v>0</v>
      </c>
      <c r="L20" s="16">
        <f t="shared" si="1"/>
        <v>1727000</v>
      </c>
      <c r="M20" s="15">
        <v>0</v>
      </c>
      <c r="N20" s="15">
        <v>0</v>
      </c>
      <c r="O20" s="15">
        <v>1727000</v>
      </c>
      <c r="P20" s="15">
        <v>0</v>
      </c>
      <c r="Q20" s="16">
        <f t="shared" si="2"/>
        <v>1727000</v>
      </c>
    </row>
    <row r="21" spans="1:17" s="64" customFormat="1" ht="27" customHeight="1">
      <c r="A21" s="46">
        <v>5</v>
      </c>
      <c r="B21" s="17" t="s">
        <v>70</v>
      </c>
      <c r="C21" s="29">
        <v>0</v>
      </c>
      <c r="D21" s="15">
        <v>0</v>
      </c>
      <c r="E21" s="15">
        <v>4020000</v>
      </c>
      <c r="F21" s="15">
        <v>0</v>
      </c>
      <c r="G21" s="16">
        <f t="shared" si="0"/>
        <v>4020000</v>
      </c>
      <c r="H21" s="15">
        <v>0</v>
      </c>
      <c r="I21" s="15">
        <v>0</v>
      </c>
      <c r="J21" s="15">
        <v>4020000</v>
      </c>
      <c r="K21" s="15">
        <v>0</v>
      </c>
      <c r="L21" s="16">
        <f t="shared" si="1"/>
        <v>4020000</v>
      </c>
      <c r="M21" s="15">
        <v>0</v>
      </c>
      <c r="N21" s="15">
        <v>0</v>
      </c>
      <c r="O21" s="15">
        <v>4020000</v>
      </c>
      <c r="P21" s="15">
        <v>0</v>
      </c>
      <c r="Q21" s="16">
        <f t="shared" si="2"/>
        <v>4020000</v>
      </c>
    </row>
    <row r="22" spans="1:17" s="64" customFormat="1" ht="33.75" customHeight="1">
      <c r="A22" s="71">
        <v>6</v>
      </c>
      <c r="B22" s="17" t="s">
        <v>71</v>
      </c>
      <c r="C22" s="29">
        <v>0</v>
      </c>
      <c r="D22" s="29">
        <v>0</v>
      </c>
      <c r="E22" s="29">
        <v>0</v>
      </c>
      <c r="F22" s="29">
        <v>0</v>
      </c>
      <c r="G22" s="31">
        <f t="shared" si="0"/>
        <v>0</v>
      </c>
      <c r="H22" s="29">
        <v>0</v>
      </c>
      <c r="I22" s="29">
        <v>0</v>
      </c>
      <c r="J22" s="29">
        <v>1100000</v>
      </c>
      <c r="K22" s="29"/>
      <c r="L22" s="16">
        <f t="shared" si="1"/>
        <v>1100000</v>
      </c>
      <c r="M22" s="29">
        <v>0</v>
      </c>
      <c r="N22" s="29">
        <v>0</v>
      </c>
      <c r="O22" s="29">
        <v>1100000</v>
      </c>
      <c r="P22" s="29"/>
      <c r="Q22" s="16">
        <f t="shared" si="2"/>
        <v>1100000</v>
      </c>
    </row>
    <row r="23" spans="1:17" s="64" customFormat="1" ht="15.75">
      <c r="A23" s="48"/>
      <c r="B23" s="34" t="s">
        <v>28</v>
      </c>
      <c r="C23" s="31">
        <f aca="true" t="shared" si="3" ref="C23:J23">SUM(C17:C22)</f>
        <v>0</v>
      </c>
      <c r="D23" s="31">
        <f t="shared" si="3"/>
        <v>0</v>
      </c>
      <c r="E23" s="31">
        <f t="shared" si="3"/>
        <v>20491000</v>
      </c>
      <c r="F23" s="31">
        <f t="shared" si="3"/>
        <v>16135000</v>
      </c>
      <c r="G23" s="31">
        <f t="shared" si="3"/>
        <v>36626000</v>
      </c>
      <c r="H23" s="31">
        <f t="shared" si="3"/>
        <v>0</v>
      </c>
      <c r="I23" s="31">
        <f t="shared" si="3"/>
        <v>0</v>
      </c>
      <c r="J23" s="31">
        <f t="shared" si="3"/>
        <v>20381000</v>
      </c>
      <c r="K23" s="31">
        <f>SUM(K17:K21)</f>
        <v>16135000</v>
      </c>
      <c r="L23" s="31">
        <f>SUM(L17:L22)</f>
        <v>36516000</v>
      </c>
      <c r="M23" s="31">
        <f>SUM(M17:M22)</f>
        <v>0</v>
      </c>
      <c r="N23" s="31">
        <f>SUM(N17:N22)</f>
        <v>0</v>
      </c>
      <c r="O23" s="31">
        <f>SUM(O17:O22)</f>
        <v>20381000</v>
      </c>
      <c r="P23" s="31">
        <f>SUM(P17:P21)</f>
        <v>16135000</v>
      </c>
      <c r="Q23" s="31">
        <f>SUM(Q17:Q22)</f>
        <v>36516000</v>
      </c>
    </row>
    <row r="26" spans="4:5" ht="15">
      <c r="D26" s="65"/>
      <c r="E26" s="65"/>
    </row>
  </sheetData>
  <sheetProtection/>
  <mergeCells count="14">
    <mergeCell ref="M15:Q15"/>
    <mergeCell ref="C15:G15"/>
    <mergeCell ref="B15:B16"/>
    <mergeCell ref="A15:A16"/>
    <mergeCell ref="H15:L15"/>
    <mergeCell ref="A13:G13"/>
    <mergeCell ref="E6:G6"/>
    <mergeCell ref="B11:G11"/>
    <mergeCell ref="B10:G10"/>
    <mergeCell ref="A8:G8"/>
    <mergeCell ref="E1:G1"/>
    <mergeCell ref="E2:G2"/>
    <mergeCell ref="E3:G3"/>
    <mergeCell ref="E4:G4"/>
  </mergeCells>
  <printOptions/>
  <pageMargins left="0.3937007874015748" right="0.5118110236220472" top="1.1811023622047245" bottom="0.15748031496062992" header="1.1811023622047245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E1">
      <selection activeCell="B3" sqref="B3"/>
    </sheetView>
  </sheetViews>
  <sheetFormatPr defaultColWidth="9.00390625" defaultRowHeight="12.75"/>
  <cols>
    <col min="1" max="1" width="6.875" style="68" customWidth="1"/>
    <col min="2" max="2" width="61.125" style="68" customWidth="1"/>
    <col min="3" max="3" width="12.75390625" style="68" customWidth="1"/>
    <col min="4" max="4" width="13.75390625" style="68" customWidth="1"/>
    <col min="5" max="5" width="14.375" style="68" customWidth="1"/>
    <col min="6" max="6" width="13.75390625" style="68" customWidth="1"/>
    <col min="7" max="7" width="14.875" style="68" customWidth="1"/>
    <col min="8" max="8" width="12.75390625" style="68" customWidth="1"/>
    <col min="9" max="9" width="13.25390625" style="68" customWidth="1"/>
    <col min="10" max="10" width="14.625" style="68" customWidth="1"/>
    <col min="11" max="11" width="12.625" style="68" customWidth="1"/>
    <col min="12" max="12" width="13.875" style="68" customWidth="1"/>
    <col min="13" max="13" width="12.625" style="68" customWidth="1"/>
    <col min="14" max="14" width="13.625" style="68" customWidth="1"/>
    <col min="15" max="15" width="14.875" style="68" customWidth="1"/>
    <col min="16" max="16" width="11.125" style="68" customWidth="1"/>
    <col min="17" max="17" width="13.75390625" style="68" customWidth="1"/>
    <col min="18" max="16384" width="9.125" style="68" customWidth="1"/>
  </cols>
  <sheetData>
    <row r="1" spans="5:7" ht="15.75">
      <c r="E1" s="92" t="s">
        <v>100</v>
      </c>
      <c r="F1" s="92"/>
      <c r="G1" s="92"/>
    </row>
    <row r="2" spans="5:7" ht="15.75">
      <c r="E2" s="92" t="s">
        <v>95</v>
      </c>
      <c r="F2" s="92"/>
      <c r="G2" s="92"/>
    </row>
    <row r="3" spans="5:7" ht="15.75">
      <c r="E3" s="92"/>
      <c r="F3" s="92"/>
      <c r="G3" s="92"/>
    </row>
    <row r="4" spans="5:7" ht="15.75">
      <c r="E4" s="92" t="s">
        <v>91</v>
      </c>
      <c r="F4" s="92"/>
      <c r="G4" s="92"/>
    </row>
    <row r="6" spans="5:7" s="66" customFormat="1" ht="15.75">
      <c r="E6" s="122" t="s">
        <v>72</v>
      </c>
      <c r="F6" s="122"/>
      <c r="G6" s="122"/>
    </row>
    <row r="7" s="66" customFormat="1" ht="15.75"/>
    <row r="8" spans="1:7" s="66" customFormat="1" ht="16.5" customHeight="1">
      <c r="A8" s="123" t="s">
        <v>73</v>
      </c>
      <c r="B8" s="123"/>
      <c r="C8" s="123"/>
      <c r="D8" s="123"/>
      <c r="E8" s="123"/>
      <c r="F8" s="123"/>
      <c r="G8" s="123"/>
    </row>
    <row r="9" spans="2:7" s="66" customFormat="1" ht="15.75">
      <c r="B9" s="36" t="s">
        <v>31</v>
      </c>
      <c r="C9" s="67"/>
      <c r="D9" s="67"/>
      <c r="E9" s="67"/>
      <c r="F9" s="67"/>
      <c r="G9" s="67"/>
    </row>
    <row r="10" spans="2:7" s="66" customFormat="1" ht="15.75">
      <c r="B10" s="91" t="s">
        <v>74</v>
      </c>
      <c r="C10" s="91"/>
      <c r="D10" s="91"/>
      <c r="E10" s="91"/>
      <c r="F10" s="91"/>
      <c r="G10" s="91"/>
    </row>
    <row r="11" spans="2:7" s="66" customFormat="1" ht="15.75">
      <c r="B11" s="91" t="s">
        <v>4</v>
      </c>
      <c r="C11" s="91"/>
      <c r="D11" s="91"/>
      <c r="E11" s="91"/>
      <c r="F11" s="91"/>
      <c r="G11" s="91"/>
    </row>
    <row r="12" spans="2:7" s="66" customFormat="1" ht="6" customHeight="1">
      <c r="B12" s="5"/>
      <c r="C12" s="5"/>
      <c r="D12" s="5"/>
      <c r="E12" s="5"/>
      <c r="F12" s="5"/>
      <c r="G12" s="5"/>
    </row>
    <row r="13" spans="1:7" s="66" customFormat="1" ht="15.75" customHeight="1">
      <c r="A13" s="117" t="s">
        <v>61</v>
      </c>
      <c r="B13" s="117"/>
      <c r="C13" s="117"/>
      <c r="D13" s="117"/>
      <c r="E13" s="117"/>
      <c r="F13" s="117"/>
      <c r="G13" s="117"/>
    </row>
    <row r="14" s="66" customFormat="1" ht="6" customHeight="1"/>
    <row r="15" spans="1:17" s="66" customFormat="1" ht="15.75">
      <c r="A15" s="113" t="s">
        <v>6</v>
      </c>
      <c r="B15" s="113" t="s">
        <v>7</v>
      </c>
      <c r="C15" s="106" t="s">
        <v>8</v>
      </c>
      <c r="D15" s="106"/>
      <c r="E15" s="106"/>
      <c r="F15" s="106"/>
      <c r="G15" s="106"/>
      <c r="H15" s="106" t="s">
        <v>9</v>
      </c>
      <c r="I15" s="106"/>
      <c r="J15" s="106"/>
      <c r="K15" s="106"/>
      <c r="L15" s="106"/>
      <c r="M15" s="106" t="s">
        <v>10</v>
      </c>
      <c r="N15" s="106"/>
      <c r="O15" s="106"/>
      <c r="P15" s="106"/>
      <c r="Q15" s="106"/>
    </row>
    <row r="16" spans="1:17" ht="57" customHeight="1">
      <c r="A16" s="88"/>
      <c r="B16" s="88"/>
      <c r="C16" s="12" t="s">
        <v>11</v>
      </c>
      <c r="D16" s="12" t="s">
        <v>12</v>
      </c>
      <c r="E16" s="12" t="s">
        <v>13</v>
      </c>
      <c r="F16" s="12" t="s">
        <v>14</v>
      </c>
      <c r="G16" s="13" t="s">
        <v>15</v>
      </c>
      <c r="H16" s="12" t="s">
        <v>11</v>
      </c>
      <c r="I16" s="12" t="s">
        <v>12</v>
      </c>
      <c r="J16" s="12" t="s">
        <v>13</v>
      </c>
      <c r="K16" s="12" t="s">
        <v>14</v>
      </c>
      <c r="L16" s="13" t="s">
        <v>15</v>
      </c>
      <c r="M16" s="12" t="s">
        <v>11</v>
      </c>
      <c r="N16" s="12" t="s">
        <v>12</v>
      </c>
      <c r="O16" s="12" t="s">
        <v>13</v>
      </c>
      <c r="P16" s="12" t="s">
        <v>14</v>
      </c>
      <c r="Q16" s="13" t="s">
        <v>15</v>
      </c>
    </row>
    <row r="17" spans="1:17" s="70" customFormat="1" ht="26.25" customHeight="1">
      <c r="A17" s="46">
        <v>1</v>
      </c>
      <c r="B17" s="17" t="s">
        <v>75</v>
      </c>
      <c r="C17" s="29">
        <v>0</v>
      </c>
      <c r="D17" s="15">
        <v>0</v>
      </c>
      <c r="E17" s="15">
        <v>221000</v>
      </c>
      <c r="F17" s="15">
        <v>0</v>
      </c>
      <c r="G17" s="16">
        <f>SUM(C17:F17)</f>
        <v>221000</v>
      </c>
      <c r="H17" s="15">
        <v>0</v>
      </c>
      <c r="I17" s="15">
        <v>0</v>
      </c>
      <c r="J17" s="15">
        <v>221000</v>
      </c>
      <c r="K17" s="69">
        <f aca="true" t="shared" si="0" ref="K17:K23">F17*1.05</f>
        <v>0</v>
      </c>
      <c r="L17" s="16">
        <f aca="true" t="shared" si="1" ref="L17:L23">SUM(H17:K17)</f>
        <v>221000</v>
      </c>
      <c r="M17" s="69">
        <f aca="true" t="shared" si="2" ref="M17:P23">H17*1.05</f>
        <v>0</v>
      </c>
      <c r="N17" s="69">
        <f t="shared" si="2"/>
        <v>0</v>
      </c>
      <c r="O17" s="15">
        <v>221000</v>
      </c>
      <c r="P17" s="69">
        <f t="shared" si="2"/>
        <v>0</v>
      </c>
      <c r="Q17" s="16">
        <f aca="true" t="shared" si="3" ref="Q17:Q23">SUM(M17:P17)</f>
        <v>221000</v>
      </c>
    </row>
    <row r="18" spans="1:17" s="70" customFormat="1" ht="21" customHeight="1">
      <c r="A18" s="46">
        <v>2</v>
      </c>
      <c r="B18" s="17" t="s">
        <v>76</v>
      </c>
      <c r="C18" s="29">
        <v>0</v>
      </c>
      <c r="D18" s="15">
        <v>0</v>
      </c>
      <c r="E18" s="15">
        <v>351000</v>
      </c>
      <c r="F18" s="15">
        <v>0</v>
      </c>
      <c r="G18" s="16">
        <f aca="true" t="shared" si="4" ref="G18:G23">SUM(C18:F18)</f>
        <v>351000</v>
      </c>
      <c r="H18" s="15">
        <v>0</v>
      </c>
      <c r="I18" s="15">
        <v>0</v>
      </c>
      <c r="J18" s="15">
        <v>351000</v>
      </c>
      <c r="K18" s="69">
        <f t="shared" si="0"/>
        <v>0</v>
      </c>
      <c r="L18" s="16">
        <f t="shared" si="1"/>
        <v>351000</v>
      </c>
      <c r="M18" s="69">
        <f t="shared" si="2"/>
        <v>0</v>
      </c>
      <c r="N18" s="69">
        <f t="shared" si="2"/>
        <v>0</v>
      </c>
      <c r="O18" s="15">
        <v>351000</v>
      </c>
      <c r="P18" s="69">
        <f t="shared" si="2"/>
        <v>0</v>
      </c>
      <c r="Q18" s="16">
        <f t="shared" si="3"/>
        <v>351000</v>
      </c>
    </row>
    <row r="19" spans="1:17" s="70" customFormat="1" ht="28.5" customHeight="1">
      <c r="A19" s="46">
        <v>3</v>
      </c>
      <c r="B19" s="17" t="s">
        <v>77</v>
      </c>
      <c r="C19" s="29">
        <v>0</v>
      </c>
      <c r="D19" s="15">
        <v>0</v>
      </c>
      <c r="E19" s="15">
        <v>974000</v>
      </c>
      <c r="F19" s="15">
        <v>0</v>
      </c>
      <c r="G19" s="16">
        <f t="shared" si="4"/>
        <v>974000</v>
      </c>
      <c r="H19" s="15">
        <v>0</v>
      </c>
      <c r="I19" s="15">
        <v>0</v>
      </c>
      <c r="J19" s="15">
        <v>974000</v>
      </c>
      <c r="K19" s="69">
        <f t="shared" si="0"/>
        <v>0</v>
      </c>
      <c r="L19" s="16">
        <f t="shared" si="1"/>
        <v>974000</v>
      </c>
      <c r="M19" s="69">
        <f t="shared" si="2"/>
        <v>0</v>
      </c>
      <c r="N19" s="69">
        <f t="shared" si="2"/>
        <v>0</v>
      </c>
      <c r="O19" s="15">
        <v>974000</v>
      </c>
      <c r="P19" s="69">
        <f t="shared" si="2"/>
        <v>0</v>
      </c>
      <c r="Q19" s="16">
        <f t="shared" si="3"/>
        <v>974000</v>
      </c>
    </row>
    <row r="20" spans="1:17" s="70" customFormat="1" ht="21.75" customHeight="1">
      <c r="A20" s="46">
        <v>4</v>
      </c>
      <c r="B20" s="17" t="s">
        <v>78</v>
      </c>
      <c r="C20" s="29">
        <v>0</v>
      </c>
      <c r="D20" s="15">
        <v>0</v>
      </c>
      <c r="E20" s="15">
        <v>74000</v>
      </c>
      <c r="F20" s="15">
        <v>0</v>
      </c>
      <c r="G20" s="16">
        <f t="shared" si="4"/>
        <v>74000</v>
      </c>
      <c r="H20" s="15">
        <v>0</v>
      </c>
      <c r="I20" s="15">
        <v>0</v>
      </c>
      <c r="J20" s="15">
        <v>74000</v>
      </c>
      <c r="K20" s="69">
        <f t="shared" si="0"/>
        <v>0</v>
      </c>
      <c r="L20" s="16">
        <f t="shared" si="1"/>
        <v>74000</v>
      </c>
      <c r="M20" s="69">
        <f t="shared" si="2"/>
        <v>0</v>
      </c>
      <c r="N20" s="69">
        <f t="shared" si="2"/>
        <v>0</v>
      </c>
      <c r="O20" s="15">
        <v>74000</v>
      </c>
      <c r="P20" s="69">
        <f t="shared" si="2"/>
        <v>0</v>
      </c>
      <c r="Q20" s="16">
        <f t="shared" si="3"/>
        <v>74000</v>
      </c>
    </row>
    <row r="21" spans="1:17" s="70" customFormat="1" ht="32.25" customHeight="1">
      <c r="A21" s="46">
        <v>5</v>
      </c>
      <c r="B21" s="17" t="s">
        <v>79</v>
      </c>
      <c r="C21" s="29">
        <v>0</v>
      </c>
      <c r="D21" s="15">
        <v>0</v>
      </c>
      <c r="E21" s="15">
        <v>140000</v>
      </c>
      <c r="F21" s="15">
        <v>0</v>
      </c>
      <c r="G21" s="16">
        <f t="shared" si="4"/>
        <v>140000</v>
      </c>
      <c r="H21" s="15">
        <v>0</v>
      </c>
      <c r="I21" s="15">
        <v>0</v>
      </c>
      <c r="J21" s="15">
        <v>140000</v>
      </c>
      <c r="K21" s="69">
        <f t="shared" si="0"/>
        <v>0</v>
      </c>
      <c r="L21" s="16">
        <f t="shared" si="1"/>
        <v>140000</v>
      </c>
      <c r="M21" s="69">
        <f t="shared" si="2"/>
        <v>0</v>
      </c>
      <c r="N21" s="69">
        <f t="shared" si="2"/>
        <v>0</v>
      </c>
      <c r="O21" s="15">
        <v>140000</v>
      </c>
      <c r="P21" s="69">
        <f t="shared" si="2"/>
        <v>0</v>
      </c>
      <c r="Q21" s="16">
        <f t="shared" si="3"/>
        <v>140000</v>
      </c>
    </row>
    <row r="22" spans="1:17" s="70" customFormat="1" ht="23.25" customHeight="1">
      <c r="A22" s="46">
        <v>6</v>
      </c>
      <c r="B22" s="17" t="s">
        <v>80</v>
      </c>
      <c r="C22" s="29">
        <v>0</v>
      </c>
      <c r="D22" s="15">
        <v>0</v>
      </c>
      <c r="E22" s="15">
        <v>3240000</v>
      </c>
      <c r="F22" s="15">
        <v>0</v>
      </c>
      <c r="G22" s="16">
        <f t="shared" si="4"/>
        <v>3240000</v>
      </c>
      <c r="H22" s="15">
        <v>0</v>
      </c>
      <c r="I22" s="15">
        <v>0</v>
      </c>
      <c r="J22" s="15">
        <v>2000000</v>
      </c>
      <c r="K22" s="69">
        <f t="shared" si="0"/>
        <v>0</v>
      </c>
      <c r="L22" s="16">
        <f t="shared" si="1"/>
        <v>2000000</v>
      </c>
      <c r="M22" s="69">
        <f t="shared" si="2"/>
        <v>0</v>
      </c>
      <c r="N22" s="69">
        <f t="shared" si="2"/>
        <v>0</v>
      </c>
      <c r="O22" s="15">
        <v>2000000</v>
      </c>
      <c r="P22" s="69">
        <f t="shared" si="2"/>
        <v>0</v>
      </c>
      <c r="Q22" s="16">
        <f t="shared" si="3"/>
        <v>2000000</v>
      </c>
    </row>
    <row r="23" spans="1:17" s="70" customFormat="1" ht="21" customHeight="1">
      <c r="A23" s="71">
        <v>7</v>
      </c>
      <c r="B23" s="17" t="s">
        <v>90</v>
      </c>
      <c r="C23" s="29">
        <v>0</v>
      </c>
      <c r="D23" s="15">
        <v>0</v>
      </c>
      <c r="E23" s="15">
        <v>0</v>
      </c>
      <c r="F23" s="15">
        <v>0</v>
      </c>
      <c r="G23" s="16">
        <f t="shared" si="4"/>
        <v>0</v>
      </c>
      <c r="H23" s="15">
        <v>0</v>
      </c>
      <c r="I23" s="15">
        <v>0</v>
      </c>
      <c r="J23" s="15">
        <v>1240000</v>
      </c>
      <c r="K23" s="69">
        <f t="shared" si="0"/>
        <v>0</v>
      </c>
      <c r="L23" s="16">
        <f t="shared" si="1"/>
        <v>1240000</v>
      </c>
      <c r="M23" s="69">
        <f t="shared" si="2"/>
        <v>0</v>
      </c>
      <c r="N23" s="69">
        <f t="shared" si="2"/>
        <v>0</v>
      </c>
      <c r="O23" s="15">
        <v>1240000</v>
      </c>
      <c r="P23" s="69">
        <f t="shared" si="2"/>
        <v>0</v>
      </c>
      <c r="Q23" s="16">
        <f t="shared" si="3"/>
        <v>1240000</v>
      </c>
    </row>
    <row r="24" spans="1:17" s="70" customFormat="1" ht="15.75">
      <c r="A24" s="48"/>
      <c r="B24" s="34" t="s">
        <v>28</v>
      </c>
      <c r="C24" s="31">
        <f aca="true" t="shared" si="5" ref="C24:Q24">SUM(C17:C23)</f>
        <v>0</v>
      </c>
      <c r="D24" s="31">
        <f t="shared" si="5"/>
        <v>0</v>
      </c>
      <c r="E24" s="31">
        <f t="shared" si="5"/>
        <v>5000000</v>
      </c>
      <c r="F24" s="31">
        <f t="shared" si="5"/>
        <v>0</v>
      </c>
      <c r="G24" s="31">
        <f t="shared" si="5"/>
        <v>5000000</v>
      </c>
      <c r="H24" s="31">
        <f t="shared" si="5"/>
        <v>0</v>
      </c>
      <c r="I24" s="31">
        <f t="shared" si="5"/>
        <v>0</v>
      </c>
      <c r="J24" s="31">
        <f t="shared" si="5"/>
        <v>5000000</v>
      </c>
      <c r="K24" s="31">
        <f t="shared" si="5"/>
        <v>0</v>
      </c>
      <c r="L24" s="31">
        <f t="shared" si="5"/>
        <v>5000000</v>
      </c>
      <c r="M24" s="31">
        <f t="shared" si="5"/>
        <v>0</v>
      </c>
      <c r="N24" s="31">
        <f t="shared" si="5"/>
        <v>0</v>
      </c>
      <c r="O24" s="31">
        <f t="shared" si="5"/>
        <v>5000000</v>
      </c>
      <c r="P24" s="31">
        <f t="shared" si="5"/>
        <v>0</v>
      </c>
      <c r="Q24" s="31">
        <f t="shared" si="5"/>
        <v>5000000</v>
      </c>
    </row>
    <row r="27" spans="4:5" ht="15">
      <c r="D27" s="72"/>
      <c r="E27" s="72"/>
    </row>
  </sheetData>
  <sheetProtection/>
  <mergeCells count="14">
    <mergeCell ref="M15:Q15"/>
    <mergeCell ref="C15:G15"/>
    <mergeCell ref="B15:B16"/>
    <mergeCell ref="A15:A16"/>
    <mergeCell ref="H15:L15"/>
    <mergeCell ref="A13:G13"/>
    <mergeCell ref="E6:G6"/>
    <mergeCell ref="B11:G11"/>
    <mergeCell ref="B10:G10"/>
    <mergeCell ref="A8:G8"/>
    <mergeCell ref="E1:G1"/>
    <mergeCell ref="E2:G2"/>
    <mergeCell ref="E3:G3"/>
    <mergeCell ref="E4:G4"/>
  </mergeCells>
  <printOptions/>
  <pageMargins left="0.3937007874015748" right="0.3937007874015748" top="1.1811023622047245" bottom="0.15748031496062992" header="1.1811023622047245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75390625" style="76" customWidth="1"/>
    <col min="2" max="2" width="57.375" style="76" customWidth="1"/>
    <col min="3" max="3" width="14.625" style="76" customWidth="1"/>
    <col min="4" max="4" width="13.75390625" style="76" customWidth="1"/>
    <col min="5" max="5" width="14.375" style="76" customWidth="1"/>
    <col min="6" max="6" width="14.25390625" style="76" customWidth="1"/>
    <col min="7" max="7" width="16.375" style="76" customWidth="1"/>
    <col min="8" max="8" width="12.125" style="76" customWidth="1"/>
    <col min="9" max="9" width="13.25390625" style="76" customWidth="1"/>
    <col min="10" max="10" width="14.625" style="76" customWidth="1"/>
    <col min="11" max="11" width="14.00390625" style="76" customWidth="1"/>
    <col min="12" max="12" width="13.75390625" style="76" customWidth="1"/>
    <col min="13" max="13" width="12.625" style="76" customWidth="1"/>
    <col min="14" max="14" width="13.625" style="76" customWidth="1"/>
    <col min="15" max="15" width="14.875" style="76" customWidth="1"/>
    <col min="16" max="16" width="13.375" style="76" customWidth="1"/>
    <col min="17" max="17" width="12.75390625" style="76" customWidth="1"/>
    <col min="18" max="16384" width="9.125" style="76" customWidth="1"/>
  </cols>
  <sheetData>
    <row r="1" spans="5:7" ht="15.75">
      <c r="E1" s="92" t="s">
        <v>101</v>
      </c>
      <c r="F1" s="92"/>
      <c r="G1" s="92"/>
    </row>
    <row r="2" spans="5:7" ht="15.75">
      <c r="E2" s="92" t="s">
        <v>95</v>
      </c>
      <c r="F2" s="92"/>
      <c r="G2" s="92"/>
    </row>
    <row r="3" spans="5:7" ht="15.75">
      <c r="E3" s="92"/>
      <c r="F3" s="92"/>
      <c r="G3" s="92"/>
    </row>
    <row r="4" spans="5:7" ht="15.75">
      <c r="E4" s="92" t="s">
        <v>91</v>
      </c>
      <c r="F4" s="92"/>
      <c r="G4" s="92"/>
    </row>
    <row r="6" spans="5:7" s="73" customFormat="1" ht="15.75">
      <c r="E6" s="124" t="s">
        <v>81</v>
      </c>
      <c r="F6" s="124"/>
      <c r="G6" s="124"/>
    </row>
    <row r="7" s="73" customFormat="1" ht="15.75"/>
    <row r="8" spans="1:7" s="73" customFormat="1" ht="15.75" customHeight="1">
      <c r="A8" s="125" t="s">
        <v>82</v>
      </c>
      <c r="B8" s="125"/>
      <c r="C8" s="125"/>
      <c r="D8" s="125"/>
      <c r="E8" s="125"/>
      <c r="F8" s="125"/>
      <c r="G8" s="125"/>
    </row>
    <row r="9" spans="2:7" s="73" customFormat="1" ht="5.25" customHeight="1">
      <c r="B9" s="61"/>
      <c r="C9" s="74"/>
      <c r="D9" s="74"/>
      <c r="E9" s="74"/>
      <c r="F9" s="74"/>
      <c r="G9" s="74"/>
    </row>
    <row r="10" spans="2:7" s="73" customFormat="1" ht="15.75">
      <c r="B10" s="36" t="s">
        <v>31</v>
      </c>
      <c r="C10" s="75"/>
      <c r="D10" s="75"/>
      <c r="E10" s="75"/>
      <c r="F10" s="75"/>
      <c r="G10" s="75"/>
    </row>
    <row r="11" spans="2:7" s="73" customFormat="1" ht="14.25" customHeight="1">
      <c r="B11" s="91" t="s">
        <v>60</v>
      </c>
      <c r="C11" s="91"/>
      <c r="D11" s="91"/>
      <c r="E11" s="91"/>
      <c r="F11" s="91"/>
      <c r="G11" s="91"/>
    </row>
    <row r="12" spans="2:7" s="73" customFormat="1" ht="12" customHeight="1">
      <c r="B12" s="91" t="s">
        <v>4</v>
      </c>
      <c r="C12" s="91"/>
      <c r="D12" s="91"/>
      <c r="E12" s="91"/>
      <c r="F12" s="91"/>
      <c r="G12" s="91"/>
    </row>
    <row r="13" spans="2:7" s="73" customFormat="1" ht="7.5" customHeight="1">
      <c r="B13" s="5"/>
      <c r="C13" s="5"/>
      <c r="D13" s="5"/>
      <c r="E13" s="5"/>
      <c r="F13" s="5"/>
      <c r="G13" s="5"/>
    </row>
    <row r="14" spans="2:7" s="73" customFormat="1" ht="15.75">
      <c r="B14" s="117" t="s">
        <v>61</v>
      </c>
      <c r="C14" s="117"/>
      <c r="D14" s="117"/>
      <c r="E14" s="117"/>
      <c r="F14" s="117"/>
      <c r="G14" s="117"/>
    </row>
    <row r="15" s="73" customFormat="1" ht="8.25" customHeight="1"/>
    <row r="16" spans="1:17" s="73" customFormat="1" ht="15.75">
      <c r="A16" s="118" t="s">
        <v>6</v>
      </c>
      <c r="B16" s="118" t="s">
        <v>7</v>
      </c>
      <c r="C16" s="106" t="s">
        <v>8</v>
      </c>
      <c r="D16" s="106"/>
      <c r="E16" s="106"/>
      <c r="F16" s="106"/>
      <c r="G16" s="106"/>
      <c r="H16" s="106" t="s">
        <v>9</v>
      </c>
      <c r="I16" s="106"/>
      <c r="J16" s="106"/>
      <c r="K16" s="106"/>
      <c r="L16" s="106"/>
      <c r="M16" s="106" t="s">
        <v>10</v>
      </c>
      <c r="N16" s="106"/>
      <c r="O16" s="106"/>
      <c r="P16" s="106"/>
      <c r="Q16" s="106"/>
    </row>
    <row r="17" spans="1:17" ht="51">
      <c r="A17" s="126"/>
      <c r="B17" s="126"/>
      <c r="C17" s="12" t="s">
        <v>11</v>
      </c>
      <c r="D17" s="12" t="s">
        <v>12</v>
      </c>
      <c r="E17" s="12" t="s">
        <v>13</v>
      </c>
      <c r="F17" s="12" t="s">
        <v>14</v>
      </c>
      <c r="G17" s="13" t="s">
        <v>15</v>
      </c>
      <c r="H17" s="12" t="s">
        <v>11</v>
      </c>
      <c r="I17" s="12" t="s">
        <v>12</v>
      </c>
      <c r="J17" s="12" t="s">
        <v>13</v>
      </c>
      <c r="K17" s="12" t="s">
        <v>14</v>
      </c>
      <c r="L17" s="13" t="s">
        <v>15</v>
      </c>
      <c r="M17" s="12" t="s">
        <v>11</v>
      </c>
      <c r="N17" s="12" t="s">
        <v>12</v>
      </c>
      <c r="O17" s="12" t="s">
        <v>13</v>
      </c>
      <c r="P17" s="12" t="s">
        <v>14</v>
      </c>
      <c r="Q17" s="13" t="s">
        <v>15</v>
      </c>
    </row>
    <row r="18" spans="1:17" s="78" customFormat="1" ht="25.5" customHeight="1">
      <c r="A18" s="46">
        <v>1</v>
      </c>
      <c r="B18" s="84" t="s">
        <v>83</v>
      </c>
      <c r="C18" s="86">
        <v>0</v>
      </c>
      <c r="D18" s="85">
        <v>0</v>
      </c>
      <c r="E18" s="85">
        <v>16374000</v>
      </c>
      <c r="F18" s="15">
        <v>0</v>
      </c>
      <c r="G18" s="16">
        <f>SUM(C18:F18)</f>
        <v>16374000</v>
      </c>
      <c r="H18" s="15">
        <v>0</v>
      </c>
      <c r="I18" s="15">
        <v>0</v>
      </c>
      <c r="J18" s="85">
        <v>16374000</v>
      </c>
      <c r="K18" s="77">
        <f>F18*1.05</f>
        <v>0</v>
      </c>
      <c r="L18" s="16">
        <f>SUM(H18:K18)</f>
        <v>16374000</v>
      </c>
      <c r="M18" s="77">
        <f aca="true" t="shared" si="0" ref="M18:P19">H18*1.05</f>
        <v>0</v>
      </c>
      <c r="N18" s="77">
        <f t="shared" si="0"/>
        <v>0</v>
      </c>
      <c r="O18" s="85">
        <v>16374000</v>
      </c>
      <c r="P18" s="77">
        <f t="shared" si="0"/>
        <v>0</v>
      </c>
      <c r="Q18" s="16">
        <f>SUM(M18:P18)</f>
        <v>16374000</v>
      </c>
    </row>
    <row r="19" spans="1:17" s="78" customFormat="1" ht="39.75" customHeight="1">
      <c r="A19" s="46">
        <v>2</v>
      </c>
      <c r="B19" s="84" t="s">
        <v>84</v>
      </c>
      <c r="C19" s="86">
        <v>0</v>
      </c>
      <c r="D19" s="85">
        <v>0</v>
      </c>
      <c r="E19" s="85">
        <v>14957000</v>
      </c>
      <c r="F19" s="15">
        <v>0</v>
      </c>
      <c r="G19" s="16">
        <f>SUM(C19:F19)</f>
        <v>14957000</v>
      </c>
      <c r="H19" s="15">
        <v>0</v>
      </c>
      <c r="I19" s="15">
        <v>0</v>
      </c>
      <c r="J19" s="85">
        <v>14957000</v>
      </c>
      <c r="K19" s="77">
        <f>F19*1.05</f>
        <v>0</v>
      </c>
      <c r="L19" s="16">
        <f>SUM(H19:K19)</f>
        <v>14957000</v>
      </c>
      <c r="M19" s="77">
        <f t="shared" si="0"/>
        <v>0</v>
      </c>
      <c r="N19" s="77">
        <f t="shared" si="0"/>
        <v>0</v>
      </c>
      <c r="O19" s="85">
        <v>14957000</v>
      </c>
      <c r="P19" s="77">
        <f t="shared" si="0"/>
        <v>0</v>
      </c>
      <c r="Q19" s="16">
        <f>SUM(M19:P19)</f>
        <v>14957000</v>
      </c>
    </row>
    <row r="20" spans="1:17" s="78" customFormat="1" ht="15.75">
      <c r="A20" s="48"/>
      <c r="B20" s="34" t="s">
        <v>28</v>
      </c>
      <c r="C20" s="31">
        <f aca="true" t="shared" si="1" ref="C20:Q20">SUM(C18:C19)</f>
        <v>0</v>
      </c>
      <c r="D20" s="31">
        <f t="shared" si="1"/>
        <v>0</v>
      </c>
      <c r="E20" s="31">
        <f t="shared" si="1"/>
        <v>31331000</v>
      </c>
      <c r="F20" s="31">
        <f t="shared" si="1"/>
        <v>0</v>
      </c>
      <c r="G20" s="31">
        <f t="shared" si="1"/>
        <v>31331000</v>
      </c>
      <c r="H20" s="31">
        <f t="shared" si="1"/>
        <v>0</v>
      </c>
      <c r="I20" s="31">
        <f t="shared" si="1"/>
        <v>0</v>
      </c>
      <c r="J20" s="31">
        <f t="shared" si="1"/>
        <v>31331000</v>
      </c>
      <c r="K20" s="31">
        <f t="shared" si="1"/>
        <v>0</v>
      </c>
      <c r="L20" s="31">
        <f t="shared" si="1"/>
        <v>31331000</v>
      </c>
      <c r="M20" s="31">
        <f t="shared" si="1"/>
        <v>0</v>
      </c>
      <c r="N20" s="31">
        <f t="shared" si="1"/>
        <v>0</v>
      </c>
      <c r="O20" s="31">
        <f t="shared" si="1"/>
        <v>31331000</v>
      </c>
      <c r="P20" s="31">
        <f t="shared" si="1"/>
        <v>0</v>
      </c>
      <c r="Q20" s="31">
        <f t="shared" si="1"/>
        <v>31331000</v>
      </c>
    </row>
    <row r="23" spans="4:5" ht="15">
      <c r="D23" s="79"/>
      <c r="E23" s="79"/>
    </row>
  </sheetData>
  <sheetProtection/>
  <mergeCells count="14">
    <mergeCell ref="B14:G14"/>
    <mergeCell ref="B11:G11"/>
    <mergeCell ref="A8:G8"/>
    <mergeCell ref="M16:Q16"/>
    <mergeCell ref="C16:G16"/>
    <mergeCell ref="B16:B17"/>
    <mergeCell ref="A16:A17"/>
    <mergeCell ref="H16:L16"/>
    <mergeCell ref="E6:G6"/>
    <mergeCell ref="B12:G12"/>
    <mergeCell ref="E1:G1"/>
    <mergeCell ref="E2:G2"/>
    <mergeCell ref="E3:G3"/>
    <mergeCell ref="E4:G4"/>
  </mergeCells>
  <printOptions/>
  <pageMargins left="0.5118110236220472" right="0.5118110236220472" top="1.1811023622047245" bottom="0.15748031496062992" header="1.1811023622047245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2014-08-05T14:29:20Z</cp:lastPrinted>
  <dcterms:created xsi:type="dcterms:W3CDTF">2014-01-14T09:25:38Z</dcterms:created>
  <dcterms:modified xsi:type="dcterms:W3CDTF">2014-08-11T13:28:53Z</dcterms:modified>
  <cp:category/>
  <cp:version/>
  <cp:contentType/>
  <cp:contentStatus/>
</cp:coreProperties>
</file>